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drawings/drawing9.xml" ContentType="application/vnd.openxmlformats-officedocument.drawing+xml"/>
  <Override PartName="/xl/chartsheets/sheet1.xml" ContentType="application/vnd.openxmlformats-officedocument.spreadsheetml.chartsheet+xml"/>
  <Override PartName="/xl/drawings/drawing11.xml" ContentType="application/vnd.openxmlformats-officedocument.drawing+xml"/>
  <Override PartName="/xl/worksheets/sheet7.xml" ContentType="application/vnd.openxmlformats-officedocument.spreadsheetml.worksheet+xml"/>
  <Override PartName="/xl/drawings/drawing12.xml" ContentType="application/vnd.openxmlformats-officedocument.drawing+xml"/>
  <Override PartName="/xl/chartsheets/sheet2.xml" ContentType="application/vnd.openxmlformats-officedocument.spreadsheetml.chartsheet+xml"/>
  <Override PartName="/xl/drawings/drawing14.xml" ContentType="application/vnd.openxmlformats-officedocument.drawing+xml"/>
  <Override PartName="/xl/worksheets/sheet8.xml" ContentType="application/vnd.openxmlformats-officedocument.spreadsheetml.worksheet+xml"/>
  <Override PartName="/xl/drawings/drawing15.xml" ContentType="application/vnd.openxmlformats-officedocument.drawing+xml"/>
  <Override PartName="/xl/chartsheets/sheet3.xml" ContentType="application/vnd.openxmlformats-officedocument.spreadsheetml.chartsheet+xml"/>
  <Override PartName="/xl/drawings/drawing17.xml" ContentType="application/vnd.openxmlformats-officedocument.drawing+xml"/>
  <Override PartName="/xl/worksheets/sheet9.xml" ContentType="application/vnd.openxmlformats-officedocument.spreadsheetml.worksheet+xml"/>
  <Override PartName="/xl/drawings/drawing18.xml" ContentType="application/vnd.openxmlformats-officedocument.drawing+xml"/>
  <Override PartName="/xl/chartsheets/sheet4.xml" ContentType="application/vnd.openxmlformats-officedocument.spreadsheetml.chartsheet+xml"/>
  <Override PartName="/xl/drawings/drawing20.xml" ContentType="application/vnd.openxmlformats-officedocument.drawing+xml"/>
  <Override PartName="/xl/worksheets/sheet10.xml" ContentType="application/vnd.openxmlformats-officedocument.spreadsheetml.worksheet+xml"/>
  <Override PartName="/xl/drawings/drawing21.xml" ContentType="application/vnd.openxmlformats-officedocument.drawing+xml"/>
  <Override PartName="/xl/chartsheets/sheet5.xml" ContentType="application/vnd.openxmlformats-officedocument.spreadsheetml.chartsheet+xml"/>
  <Override PartName="/xl/drawings/drawing25.xml" ContentType="application/vnd.openxmlformats-officedocument.drawing+xml"/>
  <Override PartName="/xl/worksheets/sheet11.xml" ContentType="application/vnd.openxmlformats-officedocument.spreadsheetml.worksheet+xml"/>
  <Override PartName="/xl/drawings/drawing26.xml" ContentType="application/vnd.openxmlformats-officedocument.drawing+xml"/>
  <Override PartName="/xl/worksheets/sheet12.xml" ContentType="application/vnd.openxmlformats-officedocument.spreadsheetml.worksheet+xml"/>
  <Override PartName="/xl/drawings/drawing27.xml" ContentType="application/vnd.openxmlformats-officedocument.drawing+xml"/>
  <Override PartName="/xl/worksheets/sheet13.xml" ContentType="application/vnd.openxmlformats-officedocument.spreadsheetml.worksheet+xml"/>
  <Override PartName="/xl/drawings/drawing28.xml" ContentType="application/vnd.openxmlformats-officedocument.drawing+xml"/>
  <Override PartName="/xl/worksheets/sheet14.xml" ContentType="application/vnd.openxmlformats-officedocument.spreadsheetml.worksheet+xml"/>
  <Override PartName="/xl/drawings/drawing29.xml" ContentType="application/vnd.openxmlformats-officedocument.drawing+xml"/>
  <Override PartName="/xl/worksheets/sheet15.xml" ContentType="application/vnd.openxmlformats-officedocument.spreadsheetml.worksheet+xml"/>
  <Override PartName="/xl/drawings/drawing30.xml" ContentType="application/vnd.openxmlformats-officedocument.drawing+xml"/>
  <Override PartName="/xl/worksheets/sheet16.xml" ContentType="application/vnd.openxmlformats-officedocument.spreadsheetml.worksheet+xml"/>
  <Override PartName="/xl/drawings/drawing31.xml" ContentType="application/vnd.openxmlformats-officedocument.drawing+xml"/>
  <Override PartName="/xl/worksheets/sheet17.xml" ContentType="application/vnd.openxmlformats-officedocument.spreadsheetml.worksheet+xml"/>
  <Override PartName="/xl/drawings/drawing32.xml" ContentType="application/vnd.openxmlformats-officedocument.drawing+xml"/>
  <Override PartName="/xl/worksheets/sheet18.xml" ContentType="application/vnd.openxmlformats-officedocument.spreadsheetml.worksheet+xml"/>
  <Override PartName="/xl/drawings/drawing33.xml" ContentType="application/vnd.openxmlformats-officedocument.drawing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10.xml" ContentType="application/vnd.openxmlformats-officedocument.drawingml.chartshapes+xml"/>
  <Override PartName="/xl/drawings/drawing13.xml" ContentType="application/vnd.openxmlformats-officedocument.drawingml.chartshapes+xml"/>
  <Override PartName="/xl/drawings/drawing16.xml" ContentType="application/vnd.openxmlformats-officedocument.drawingml.chartshapes+xml"/>
  <Override PartName="/xl/drawings/drawing19.xml" ContentType="application/vnd.openxmlformats-officedocument.drawingml.chartshapes+xml"/>
  <Override PartName="/xl/drawings/drawing24.xml" ContentType="application/vnd.openxmlformats-officedocument.drawingml.chartshapes+xml"/>
  <Override PartName="/xl/drawings/drawing22.xml" ContentType="application/vnd.openxmlformats-officedocument.drawingml.chartshapes+xml"/>
  <Override PartName="/xl/drawings/drawing2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5491" windowWidth="6840" windowHeight="7290" tabRatio="967" firstSheet="11" activeTab="18"/>
  </bookViews>
  <sheets>
    <sheet name="جدول 01-01 Table " sheetId="1" r:id="rId1"/>
    <sheet name="جدول 02-01 Table  " sheetId="2" r:id="rId2"/>
    <sheet name="جدول 03 -01 Table " sheetId="3" r:id="rId3"/>
    <sheet name="جدول 04-01 Table " sheetId="4" r:id="rId4"/>
    <sheet name="شكل 01-01 Figure  " sheetId="5" r:id="rId5"/>
    <sheet name="جدول 05-01 Table   " sheetId="6" r:id="rId6"/>
    <sheet name="fIGURE 01-02 شكل" sheetId="7" r:id="rId7"/>
    <sheet name=" جدول 06-01 Table  " sheetId="8" r:id="rId8"/>
    <sheet name="شكل 03-01 Figure " sheetId="9" r:id="rId9"/>
    <sheet name="جدول  07-01 Table " sheetId="10" r:id="rId10"/>
    <sheet name="شكل 04-01 Figure" sheetId="11" r:id="rId11"/>
    <sheet name="جدول 08 -01 Table" sheetId="12" r:id="rId12"/>
    <sheet name="شكل 05 -01 Figure" sheetId="13" r:id="rId13"/>
    <sheet name="جدول 09-01 " sheetId="14" r:id="rId14"/>
    <sheet name="شكل 06-01 Figure" sheetId="15" r:id="rId15"/>
    <sheet name="جدول 10-01 " sheetId="16" r:id="rId16"/>
    <sheet name="جدول  11-01 " sheetId="17" r:id="rId17"/>
    <sheet name="جدول 12-01 " sheetId="18" r:id="rId18"/>
    <sheet name="جدول 13-01 " sheetId="19" r:id="rId19"/>
    <sheet name="جدول 14-01 " sheetId="20" r:id="rId20"/>
    <sheet name="جدول 15 -01  " sheetId="21" r:id="rId21"/>
    <sheet name="جدول 16-01 " sheetId="22" r:id="rId22"/>
    <sheet name="بيانات الرسومات" sheetId="23" r:id="rId23"/>
    <sheet name="Sheet1" sheetId="24" r:id="rId24"/>
  </sheets>
  <externalReferences>
    <externalReference r:id="rId27"/>
  </externalReferences>
  <definedNames>
    <definedName name="M1000000000000" localSheetId="20">#REF!</definedName>
    <definedName name="M1000000000000">#REF!</definedName>
    <definedName name="_xlnm.Print_Area" localSheetId="9">'جدول  07-01 Table '!$A$1:$J$20</definedName>
    <definedName name="_xlnm.Print_Area" localSheetId="16">'جدول  11-01 '!$A$1:$E$28</definedName>
    <definedName name="_xlnm.Print_Area" localSheetId="0">'جدول 01-01 Table '!$A$1:$D$30</definedName>
    <definedName name="_xlnm.Print_Area" localSheetId="1">'جدول 02-01 Table  '!$A$1:$E$21</definedName>
    <definedName name="_xlnm.Print_Area" localSheetId="2">'جدول 03 -01 Table '!#REF!</definedName>
    <definedName name="_xlnm.Print_Area" localSheetId="3">'جدول 04-01 Table '!$A$1:$J$29</definedName>
    <definedName name="_xlnm.Print_Area" localSheetId="5">'جدول 05-01 Table   '!$A$1:$E$21</definedName>
    <definedName name="_xlnm.Print_Area" localSheetId="11">'جدول 08 -01 Table'!$A$1:$K$24</definedName>
    <definedName name="_xlnm.Print_Area" localSheetId="13">'جدول 09-01 '!$A$1:$K$26</definedName>
    <definedName name="_xlnm.Print_Area" localSheetId="15">'جدول 10-01 '!$A$1:$K$30</definedName>
    <definedName name="_xlnm.Print_Area" localSheetId="17">'جدول 12-01 '!$A$1:$J$27</definedName>
    <definedName name="_xlnm.Print_Area" localSheetId="18">'جدول 13-01 '!$A$1:$D$28</definedName>
    <definedName name="_xlnm.Print_Area" localSheetId="19">'جدول 14-01 '!$A$1:$E$20</definedName>
    <definedName name="_xlnm.Print_Area" localSheetId="20">'جدول 15 -01  '!$A$1:$E$20</definedName>
    <definedName name="_xlnm.Print_Area" localSheetId="21">'جدول 16-01 '!$A$1:$E$21</definedName>
    <definedName name="_xlnm.Print_Area" localSheetId="4">'شكل 01-01 Figure  '!$A$1:$D$4</definedName>
  </definedNames>
  <calcPr fullCalcOnLoad="1"/>
</workbook>
</file>

<file path=xl/sharedStrings.xml><?xml version="1.0" encoding="utf-8"?>
<sst xmlns="http://schemas.openxmlformats.org/spreadsheetml/2006/main" count="1049" uniqueCount="413">
  <si>
    <t>البيـــان</t>
  </si>
  <si>
    <t>ذكور</t>
  </si>
  <si>
    <t xml:space="preserve"> </t>
  </si>
  <si>
    <t>المجموع</t>
  </si>
  <si>
    <t>Total</t>
  </si>
  <si>
    <t>Households</t>
  </si>
  <si>
    <t>عدد الأفراد</t>
  </si>
  <si>
    <t>متوسط حجم التجمع</t>
  </si>
  <si>
    <t>%</t>
  </si>
  <si>
    <t>-</t>
  </si>
  <si>
    <t>Title</t>
  </si>
  <si>
    <t>Employed</t>
  </si>
  <si>
    <t>Unemployed</t>
  </si>
  <si>
    <t>House Wives</t>
  </si>
  <si>
    <t>Students</t>
  </si>
  <si>
    <t>Grand Total</t>
  </si>
  <si>
    <t>Births</t>
  </si>
  <si>
    <t>Deaths</t>
  </si>
  <si>
    <t>البيــــان</t>
  </si>
  <si>
    <t xml:space="preserve">عدد التجمعات </t>
  </si>
  <si>
    <t>متفرغات للأعمال المنزلية</t>
  </si>
  <si>
    <t>0 - 28 Days</t>
  </si>
  <si>
    <t>1 ـ 4</t>
  </si>
  <si>
    <t>شكل (1)</t>
  </si>
  <si>
    <t>شكل (3)</t>
  </si>
  <si>
    <t>شكل (4)</t>
  </si>
  <si>
    <t>شكل (5)</t>
  </si>
  <si>
    <t>شكل (8)</t>
  </si>
  <si>
    <t>مشتغلــــون</t>
  </si>
  <si>
    <t xml:space="preserve">Title </t>
  </si>
  <si>
    <t>ذكـــــور</t>
  </si>
  <si>
    <t>إنـــــــاث</t>
  </si>
  <si>
    <t>BIRTHS المواليد</t>
  </si>
  <si>
    <t>DEATHS الوفيات</t>
  </si>
  <si>
    <t>خارج قوة العمل
Out of Labour Force</t>
  </si>
  <si>
    <t>طلبــــــــــة</t>
  </si>
  <si>
    <t xml:space="preserve">غير راغبين في العمل وأخرى </t>
  </si>
  <si>
    <t>داخل قوة العمل ( سكان نشطون )</t>
  </si>
  <si>
    <t>المواليد والوفيات والزيادة الطبيعية حسب الجنسية والجنس - إمارة دبي</t>
  </si>
  <si>
    <t>المؤشرات الحيوية الأساسية - إمارة دبي</t>
  </si>
  <si>
    <t>المجمــوع</t>
  </si>
  <si>
    <t>المجموع الكلي</t>
  </si>
  <si>
    <t>Marriage Contracts</t>
  </si>
  <si>
    <t>عقــــود الــــــزواج</t>
  </si>
  <si>
    <t>Divorce Events</t>
  </si>
  <si>
    <t>متعطلـــــون</t>
  </si>
  <si>
    <t>عدد الأسر المعيشية</t>
  </si>
  <si>
    <t>متوسط حجم الأسرة المعيشية</t>
  </si>
  <si>
    <t>الأســــر المعيشيـــــة</t>
  </si>
  <si>
    <t>عدد الأسر المعيشية والتجمعات</t>
  </si>
  <si>
    <t>متوسط حجم الأسرة المعيشية والتجمعات</t>
  </si>
  <si>
    <t>السنوات</t>
  </si>
  <si>
    <t>Years</t>
  </si>
  <si>
    <t>مسن ولا يعمـــل
Over age &amp; not working</t>
  </si>
  <si>
    <t>متفرغات للاعمال المنزلية
House Wives</t>
  </si>
  <si>
    <t>عجز كلي
Disabled</t>
  </si>
  <si>
    <t>طلبـــــــة
Students</t>
  </si>
  <si>
    <t>أخرى ( خارج قوة العمل )
( Others ( out of Labour Force</t>
  </si>
  <si>
    <t>مشتغلـــــون
Employed</t>
  </si>
  <si>
    <t>متعطلـــون
Unemployed</t>
  </si>
  <si>
    <t xml:space="preserve"> Age Groups</t>
  </si>
  <si>
    <t xml:space="preserve">Years </t>
  </si>
  <si>
    <t xml:space="preserve">السنوات </t>
  </si>
  <si>
    <t>0 - 4</t>
  </si>
  <si>
    <t>5 - 9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</si>
  <si>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</si>
  <si>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</si>
  <si>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</si>
  <si>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</si>
  <si>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</si>
  <si>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</si>
  <si>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</si>
  <si>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</si>
  <si>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</si>
  <si>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</si>
  <si>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</si>
  <si>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</si>
  <si>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</si>
  <si>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شكل (2)</t>
  </si>
  <si>
    <t>0-4</t>
  </si>
  <si>
    <t>15-19</t>
  </si>
  <si>
    <t>20-24</t>
  </si>
  <si>
    <t>25-29</t>
  </si>
  <si>
    <t>30-34</t>
  </si>
  <si>
    <t>34-39</t>
  </si>
  <si>
    <t>40-44</t>
  </si>
  <si>
    <t>45-49</t>
  </si>
  <si>
    <t>50-54</t>
  </si>
  <si>
    <t>55-59</t>
  </si>
  <si>
    <t>60-64</t>
  </si>
  <si>
    <t>65-69</t>
  </si>
  <si>
    <t>70-74</t>
  </si>
  <si>
    <t>5-9</t>
  </si>
  <si>
    <t>10-14</t>
  </si>
  <si>
    <t>ذكــــور   Males</t>
  </si>
  <si>
    <t>75+</t>
  </si>
  <si>
    <t>الارقام قبل التقريب للشكل2</t>
  </si>
  <si>
    <t>75 +</t>
  </si>
  <si>
    <t>عجزة وكبار السن</t>
  </si>
  <si>
    <t>أمــــي
Illiterate</t>
  </si>
  <si>
    <t>يقرأ ويكتب
Literate</t>
  </si>
  <si>
    <t>35-39</t>
  </si>
  <si>
    <t>السكان حسب الجنس - إمارة دبي</t>
  </si>
  <si>
    <t>السنـــــوات</t>
  </si>
  <si>
    <t>Age Groups</t>
  </si>
  <si>
    <t>ذكــــور   Male</t>
  </si>
  <si>
    <t>خارج القوة البشرية
Out of Manpower</t>
  </si>
  <si>
    <t>خارج قوة العمل ( سكان غير نشطين )</t>
  </si>
  <si>
    <t xml:space="preserve">              </t>
  </si>
  <si>
    <t xml:space="preserve">  المصدر :  دائرة محاكم دبى</t>
  </si>
  <si>
    <t xml:space="preserve">  Source : Dubai Courts Department</t>
  </si>
  <si>
    <t xml:space="preserve">  المصدر : مركز دبي للاحصاء</t>
  </si>
  <si>
    <t xml:space="preserve">المصدر :  مركز دبي للاحصاء </t>
  </si>
  <si>
    <t xml:space="preserve">          </t>
  </si>
  <si>
    <t xml:space="preserve">            </t>
  </si>
  <si>
    <t>شكل (6)</t>
  </si>
  <si>
    <t>6.3%</t>
  </si>
  <si>
    <t>0.5%</t>
  </si>
  <si>
    <t>0.1%</t>
  </si>
  <si>
    <t>12.5%</t>
  </si>
  <si>
    <t>78.87%</t>
  </si>
  <si>
    <t>متــزوج
Married</t>
  </si>
  <si>
    <t>مطلـــق
Divorced</t>
  </si>
  <si>
    <t>أرمـــل
Widowed</t>
  </si>
  <si>
    <t>المجموع
Total</t>
  </si>
  <si>
    <t>المجموع
 Total</t>
  </si>
  <si>
    <t>2007*</t>
  </si>
  <si>
    <t>*  تقديري</t>
  </si>
  <si>
    <t>0  -  4</t>
  </si>
  <si>
    <t>15  -  19</t>
  </si>
  <si>
    <t>20  -  24</t>
  </si>
  <si>
    <t>25  -  29</t>
  </si>
  <si>
    <t>30  -  34</t>
  </si>
  <si>
    <t>35  -  39</t>
  </si>
  <si>
    <t>40  -  44</t>
  </si>
  <si>
    <t>45  -  49</t>
  </si>
  <si>
    <t>50  -  54</t>
  </si>
  <si>
    <t>55  -  59</t>
  </si>
  <si>
    <t>60  -  64</t>
  </si>
  <si>
    <t>65  -  69</t>
  </si>
  <si>
    <t>70  -  74</t>
  </si>
  <si>
    <t xml:space="preserve">  Source : Dubai Health Authority</t>
  </si>
  <si>
    <t xml:space="preserve">   Source : Dubai Statistics Center        </t>
  </si>
  <si>
    <t>لم يتزوج أبداً 
Single</t>
  </si>
  <si>
    <t xml:space="preserve">Source : Dubai Statistics Center  </t>
  </si>
  <si>
    <t>إنـــــاث   Female</t>
  </si>
  <si>
    <t>فئات العمر</t>
  </si>
  <si>
    <t>الحالة التعليمية</t>
  </si>
  <si>
    <t>Educational Status</t>
  </si>
  <si>
    <t>الحالة الزواجية</t>
  </si>
  <si>
    <t>Marital Status</t>
  </si>
  <si>
    <t>Economic Status</t>
  </si>
  <si>
    <t>حالة النشاط الاقتصادي</t>
  </si>
  <si>
    <t xml:space="preserve"> فئات العمر</t>
  </si>
  <si>
    <t>الوفيات حسب فئات العمر - إمارة دبي</t>
  </si>
  <si>
    <t>المؤشر</t>
  </si>
  <si>
    <t>جـــدول ( 01 - 01 ) Table</t>
  </si>
  <si>
    <t>إنـــــاث   Females</t>
  </si>
  <si>
    <t>داخل قوة العمل
In Labour Force</t>
  </si>
  <si>
    <t>ذكـــر   Males</t>
  </si>
  <si>
    <t>إنــــثى   Females</t>
  </si>
  <si>
    <t>2006*</t>
  </si>
  <si>
    <t>2008*</t>
  </si>
  <si>
    <t>الأفراد
Individuals</t>
  </si>
  <si>
    <t xml:space="preserve">المصدر : مركز دبي للاحصاء </t>
  </si>
  <si>
    <t>Source : Dubai Statistics Center</t>
  </si>
  <si>
    <t>شهادات  الطــــلاق</t>
  </si>
  <si>
    <t>عقود الزواج وشهادات الطلاق حسب الجنسية - إمارة دبي</t>
  </si>
  <si>
    <t>2009*</t>
  </si>
  <si>
    <t>19  - 15</t>
  </si>
  <si>
    <t xml:space="preserve">       فئات العمر</t>
  </si>
  <si>
    <t xml:space="preserve">         Age Groups</t>
  </si>
  <si>
    <t>صفر - 28 يوم</t>
  </si>
  <si>
    <t>معدل وفيات الرضع ( بالألف )</t>
  </si>
  <si>
    <t>معدل وفيات حديثي الولادة ( بالألف )</t>
  </si>
  <si>
    <t>Infant Mortality Rate ( 000 )</t>
  </si>
  <si>
    <t>Neonatal Mortality Rate ( 000 )</t>
  </si>
  <si>
    <r>
      <t>0.4</t>
    </r>
    <r>
      <rPr>
        <strike/>
        <sz val="10"/>
        <rFont val="WinSoft Pro"/>
        <family val="2"/>
      </rPr>
      <t>%</t>
    </r>
  </si>
  <si>
    <t>جـــدول ( 11 - 01 ) Table</t>
  </si>
  <si>
    <t>29 يوم - أقـل من سنة</t>
  </si>
  <si>
    <t>جـــدول ( 10 - 01 ) Table</t>
  </si>
  <si>
    <t>جـــدول ( 09 - 01 ) Table</t>
  </si>
  <si>
    <t>جـــدول ( 08 - 01 ) Table</t>
  </si>
  <si>
    <t>جـــدول ( 07 - 01 ) Table</t>
  </si>
  <si>
    <t>جـــدول ( 06 - 01 ) Table</t>
  </si>
  <si>
    <t>جـــدول ( 05 - 01 ) Table</t>
  </si>
  <si>
    <t>جـــدول ( 04 - 01 ) Table</t>
  </si>
  <si>
    <t>Population by Sex - Emirate of Dubai</t>
  </si>
  <si>
    <t>Deaths by Age Groups - Emirate of Dubai</t>
  </si>
  <si>
    <t>Basic Vital Statistics Indicators - Emirate of Dubai</t>
  </si>
  <si>
    <t>الوفيات حسب الجنسية والجنس وفئات العمر - إمارة دبي</t>
  </si>
  <si>
    <t xml:space="preserve">الجنسية </t>
  </si>
  <si>
    <t>المجموع    Total</t>
  </si>
  <si>
    <t xml:space="preserve">Nationality </t>
  </si>
  <si>
    <t xml:space="preserve">ذكور </t>
  </si>
  <si>
    <t xml:space="preserve"> 1 - 4</t>
  </si>
  <si>
    <t>العمر  Age</t>
  </si>
  <si>
    <t>80+</t>
  </si>
  <si>
    <t>1 - 0</t>
  </si>
  <si>
    <t xml:space="preserve"> 4 - 1 </t>
  </si>
  <si>
    <t xml:space="preserve"> 9 - 5</t>
  </si>
  <si>
    <t xml:space="preserve"> 14 - 10</t>
  </si>
  <si>
    <t xml:space="preserve"> 19 - 15</t>
  </si>
  <si>
    <t xml:space="preserve"> 24 - 20</t>
  </si>
  <si>
    <t xml:space="preserve"> 29 - 25</t>
  </si>
  <si>
    <t xml:space="preserve"> 34 - 30</t>
  </si>
  <si>
    <t xml:space="preserve"> 39 - 35</t>
  </si>
  <si>
    <t xml:space="preserve"> 44 - 40</t>
  </si>
  <si>
    <t xml:space="preserve"> 49 - 45</t>
  </si>
  <si>
    <t xml:space="preserve"> 54 - 50</t>
  </si>
  <si>
    <t xml:space="preserve"> 59 - 55</t>
  </si>
  <si>
    <t xml:space="preserve"> 64 - 60</t>
  </si>
  <si>
    <t>69 - 65</t>
  </si>
  <si>
    <t>74 - 70</t>
  </si>
  <si>
    <t>79 - 75</t>
  </si>
  <si>
    <t>معدل المواليد الخام ( بالألف ) *</t>
  </si>
  <si>
    <t>معدل الوفيات الخام ( بالألف )*</t>
  </si>
  <si>
    <t>معدل الزواج الخام ( بالألف )*</t>
  </si>
  <si>
    <t>معدل الطلاق الخام ( بالألف )*</t>
  </si>
  <si>
    <t>Crude Birth Rate ( 000 )*</t>
  </si>
  <si>
    <t>Crude Death Rate ( 000 )*</t>
  </si>
  <si>
    <t>Crude Marriage Rate ( 000 )*</t>
  </si>
  <si>
    <t>Crude Divorce Rate ( 000 )*</t>
  </si>
  <si>
    <t>ذكــور   Males</t>
  </si>
  <si>
    <t>إنــاث   Females</t>
  </si>
  <si>
    <t>معدل الخصوبة العام (15-44)</t>
  </si>
  <si>
    <t xml:space="preserve">معدلات الوفيات التفصيلية حسب العمر والجنس والجنسية - امارة دبي </t>
  </si>
  <si>
    <t>9-5</t>
  </si>
  <si>
    <t>14-10</t>
  </si>
  <si>
    <t>69-65</t>
  </si>
  <si>
    <t>74-70</t>
  </si>
  <si>
    <t>4-0</t>
  </si>
  <si>
    <t>المجموع Total</t>
  </si>
  <si>
    <t>معدل الوفاة الخام CDR</t>
  </si>
  <si>
    <t>Per ( 000 ) Woman  لكل ألف سيدة</t>
  </si>
  <si>
    <t>Births, Deaths and Natural Increase by Nationality and Sex - Emirate of Dubai</t>
  </si>
  <si>
    <t xml:space="preserve">... </t>
  </si>
  <si>
    <t>2010*</t>
  </si>
  <si>
    <t>General Fertility Rate (15-44)</t>
  </si>
  <si>
    <t>السكان حسب الجنس وفئات العمر - إمارة دبي</t>
  </si>
  <si>
    <t>Population by Sex and Age Groups  - Emirate of Dubai</t>
  </si>
  <si>
    <t>Emiratis</t>
  </si>
  <si>
    <t xml:space="preserve">إماراتيين   Emiratis </t>
  </si>
  <si>
    <t>Specific Death Rates by Age, Sex and Nationality - Emirate of Dubai</t>
  </si>
  <si>
    <t>إماراتيين</t>
  </si>
  <si>
    <t>غير إماراتيين</t>
  </si>
  <si>
    <t>إماراتي</t>
  </si>
  <si>
    <t>غير إماراتي</t>
  </si>
  <si>
    <t>2011*</t>
  </si>
  <si>
    <r>
      <t>توقع الحياة    e</t>
    </r>
    <r>
      <rPr>
        <b/>
        <vertAlign val="superscript"/>
        <sz val="12"/>
        <color indexed="8"/>
        <rFont val="WinSoft Pro"/>
        <family val="2"/>
      </rPr>
      <t>x</t>
    </r>
  </si>
  <si>
    <t>جـــدول ( 15 - 01 ) Table</t>
  </si>
  <si>
    <t>2012*</t>
  </si>
  <si>
    <t>زوج غير إماراتي - زوجة غير إماراتية</t>
  </si>
  <si>
    <t>زوج إماراتي - زوجة غير إماراتية*</t>
  </si>
  <si>
    <t>Emirati Husband - Emirati Wife</t>
  </si>
  <si>
    <t>زوج إماراتي - زوجة إماراتية</t>
  </si>
  <si>
    <t xml:space="preserve"> 5 - 9</t>
  </si>
  <si>
    <t xml:space="preserve"> 10 - 14 </t>
  </si>
  <si>
    <t xml:space="preserve">15 - 19 </t>
  </si>
  <si>
    <t xml:space="preserve"> 20 - 24</t>
  </si>
  <si>
    <t xml:space="preserve"> 25 - 29</t>
  </si>
  <si>
    <t xml:space="preserve"> 30 - 34</t>
  </si>
  <si>
    <t xml:space="preserve"> 35 - 39</t>
  </si>
  <si>
    <t xml:space="preserve"> 40 - 44</t>
  </si>
  <si>
    <t xml:space="preserve"> 45 - 49</t>
  </si>
  <si>
    <t xml:space="preserve"> 50 - 54</t>
  </si>
  <si>
    <t xml:space="preserve"> 55 - 59</t>
  </si>
  <si>
    <t xml:space="preserve"> 60 - 64</t>
  </si>
  <si>
    <t xml:space="preserve"> 65 - 69</t>
  </si>
  <si>
    <t xml:space="preserve"> 70 - 74</t>
  </si>
  <si>
    <t xml:space="preserve"> 15 - 19</t>
  </si>
  <si>
    <t xml:space="preserve"> 10 - 14</t>
  </si>
  <si>
    <t>صفر - أقل من سنة</t>
  </si>
  <si>
    <t>التوزيع النسبي للسكان ( 15 سنة فأكثر ) حسب حالة النشاط الاقتصادي والجنس - إمارة دبي</t>
  </si>
  <si>
    <t>2013*</t>
  </si>
  <si>
    <t>المجموع  Total</t>
  </si>
  <si>
    <t>البيـــــان</t>
  </si>
  <si>
    <t>الأسر المعيشية والتجمعات السكنية حسب خصائصها المختلفة - إمارة دبي</t>
  </si>
  <si>
    <t xml:space="preserve">التجمعات السكنية </t>
  </si>
  <si>
    <t>2014*</t>
  </si>
  <si>
    <t>* Estimated</t>
  </si>
  <si>
    <t>*2013</t>
  </si>
  <si>
    <t>*  Estimated</t>
  </si>
  <si>
    <t>شكل 6) المعتمد</t>
  </si>
  <si>
    <t>* لكل سيدة</t>
  </si>
  <si>
    <t xml:space="preserve">* Per Woman </t>
  </si>
  <si>
    <t>* بيــان تقديري لعدد السكان في نهاية العام</t>
  </si>
  <si>
    <t>* Estimated data for the number of population at the end of the  year</t>
  </si>
  <si>
    <t xml:space="preserve">المصدر :  مركز دبي للإحصاء تعدادات أعوام 1993 ، 2000 ، 2005 </t>
  </si>
  <si>
    <t xml:space="preserve">            وزارة  الاقتصاد (التخطيط سابقاً) تعدادات أعوام 1968، 1975 ، 1980 ، 1985 ، 1995  </t>
  </si>
  <si>
    <t xml:space="preserve">               Ministry of  Economy (Planning Previously)  the Censuses of 1968, 1975 , 1980, 1985 , 1995 </t>
  </si>
  <si>
    <t xml:space="preserve">Source: Dubai Statistics Center, Censuses of 1993 , 2000 , 2005  </t>
  </si>
  <si>
    <t>Males</t>
  </si>
  <si>
    <t>Females</t>
  </si>
  <si>
    <t>ذكور
Males</t>
  </si>
  <si>
    <t>إنـاث 
Females</t>
  </si>
  <si>
    <t>Number of Households</t>
  </si>
  <si>
    <t>Number of Persons</t>
  </si>
  <si>
    <t>Average Size of Households</t>
  </si>
  <si>
    <t>مؤهل متوسط
Intermediate Degree</t>
  </si>
  <si>
    <t>مؤهل دون الجامعي
Under University
Degree</t>
  </si>
  <si>
    <t>مؤهل جامعي فما فوق
University and Post
Graduate Degree</t>
  </si>
  <si>
    <t>التوزيع النسبي للسكان ( 15 سنة فأكثر ) حسب الحالة الزواجية والجنس - إمارة دبي</t>
  </si>
  <si>
    <t>Percent Distribution of Population ( 15 Years and Above ) by Marital Status and Sex - Emirate of Dubai</t>
  </si>
  <si>
    <t>إناث</t>
  </si>
  <si>
    <t>أرمـــل 
Widowed</t>
  </si>
  <si>
    <t>Percent Distribution of Population ( 15 Years and Above ) by Economic Status and Sex - Emirate of Dubai</t>
  </si>
  <si>
    <t>In Labour Force ( Active Population )</t>
  </si>
  <si>
    <t>Out of Labour Force ( Inactive Population )</t>
  </si>
  <si>
    <t>Unwilling to Work and Others</t>
  </si>
  <si>
    <t>Out of Manpower ( Inactive Population )</t>
  </si>
  <si>
    <t>خارج القوة البشرية ( سكان غير نشطين )</t>
  </si>
  <si>
    <t>Disabled and Over Age</t>
  </si>
  <si>
    <t>Non Emiratis</t>
  </si>
  <si>
    <t>Natural Increase</t>
  </si>
  <si>
    <t>المواليد</t>
  </si>
  <si>
    <t>الوفيات</t>
  </si>
  <si>
    <t>الزيادة الطبيعية</t>
  </si>
  <si>
    <t>المصدر : هيئة الصحة بدبي</t>
  </si>
  <si>
    <t>Deaths by Nationality, Sex and Age Groups - Emirate of Dubai</t>
  </si>
  <si>
    <t xml:space="preserve">غير إماراتيين  Non Emiratis </t>
  </si>
  <si>
    <t xml:space="preserve">29 Days and Less than One Year </t>
  </si>
  <si>
    <t xml:space="preserve">0 - Less Than One Year </t>
  </si>
  <si>
    <t xml:space="preserve">ذكور
Males  </t>
  </si>
  <si>
    <t xml:space="preserve">إناث
Females </t>
  </si>
  <si>
    <t>غير إماراتي Non Emirati</t>
  </si>
  <si>
    <t>إماراتي Emirati</t>
  </si>
  <si>
    <t>ذكور   Males</t>
  </si>
  <si>
    <t>إناث    Females</t>
  </si>
  <si>
    <t>المجموع   Total</t>
  </si>
  <si>
    <t xml:space="preserve">توقع الحياة ( سنة ) حسب العمر والجنس - امارة دبي </t>
  </si>
  <si>
    <t>Life Expectancy ( Year ) by Age and Sex - Emirate of Dubai</t>
  </si>
  <si>
    <t>Marriage Contracts and Divorce Certificates by Nationality - Emirate of Dubai</t>
  </si>
  <si>
    <t>المصدر : مركز دبي للإحصاء - منظومة الإحصاءات الحيوية لإمارة دبي</t>
  </si>
  <si>
    <t>Source : Dubai Statistics Center  - Vital Statistics System for the Emirate of Dubai</t>
  </si>
  <si>
    <t>Non-Emirati Husband - Non Emirati Wife</t>
  </si>
  <si>
    <t>Emirati Husband - Non Emirati Wife*</t>
  </si>
  <si>
    <t>Non Emirati Husband - Non Emirati Wife</t>
  </si>
  <si>
    <t>* يشمل حالات الإماراتي من غير الإماراتية والإماراتية من غير الإماراتي</t>
  </si>
  <si>
    <t>* Includes cases of Emirati with non Emirati for both male and female</t>
  </si>
  <si>
    <t xml:space="preserve">     Males</t>
  </si>
  <si>
    <t xml:space="preserve">     Females</t>
  </si>
  <si>
    <t xml:space="preserve"> إناث</t>
  </si>
  <si>
    <t xml:space="preserve"> ذكور</t>
  </si>
  <si>
    <t xml:space="preserve">    Males</t>
  </si>
  <si>
    <t xml:space="preserve">    Females</t>
  </si>
  <si>
    <t>Indicator</t>
  </si>
  <si>
    <t>معدل الزيادة الطبيعية ( % )</t>
  </si>
  <si>
    <t>Natural Increase Rate ( % )</t>
  </si>
  <si>
    <t>* Calculated depending on estimated population at mid - year</t>
  </si>
  <si>
    <t>* تم حسابها بناء على تقدير السكان في منتصف العام</t>
  </si>
  <si>
    <t xml:space="preserve"> Active Population Movement During Peak Hours* End of the Year - Emirate of Dubai</t>
  </si>
  <si>
    <r>
      <t>عدد السكان المقيمين إقامة دائمة</t>
    </r>
    <r>
      <rPr>
        <b/>
        <vertAlign val="superscript"/>
        <sz val="11"/>
        <rFont val="WinSoft Pro"/>
        <family val="2"/>
      </rPr>
      <t>**</t>
    </r>
  </si>
  <si>
    <r>
      <t>العاملون بالإمارة والمقيمين خارجها والمقيمين المؤقتين</t>
    </r>
    <r>
      <rPr>
        <b/>
        <vertAlign val="superscript"/>
        <sz val="11"/>
        <rFont val="WinSoft Pro"/>
        <family val="2"/>
      </rPr>
      <t>***</t>
    </r>
  </si>
  <si>
    <t>Number of Permenant Residents Population**</t>
  </si>
  <si>
    <t>Workers in the Emirate from those who Residents Outside the Emirate and Temporary Residents***</t>
  </si>
  <si>
    <t>*  ساعات الذروة : الساعات الاعتيادية اليومية من يوم السبت إلى يوم الخميس من 6:30 صباحاً إلى 8:00 مساءً .</t>
  </si>
  <si>
    <t>*  Peak hours : The usual daily peak hours from Saturday to Thursday 6:30 am to 8:30 pm.</t>
  </si>
  <si>
    <r>
      <t>** تقديري بأساس معدل النمو السنوي  للسكان (5.0%)</t>
    </r>
  </si>
  <si>
    <t xml:space="preserve">** Estimated based on the annual population growth rate (5.0%) </t>
  </si>
  <si>
    <t>*** Includes percentage of employees at federal government, local government and private sector  who reside outside the Emirate
     of Dubai besides average number of tourists and sailors</t>
  </si>
  <si>
    <r>
      <t>حركة السكان النشطين خلال ساعات الذروة</t>
    </r>
    <r>
      <rPr>
        <b/>
        <sz val="11"/>
        <color indexed="8"/>
        <rFont val="WinSoft Pro"/>
        <family val="2"/>
      </rPr>
      <t>*</t>
    </r>
    <r>
      <rPr>
        <b/>
        <sz val="13"/>
        <color indexed="8"/>
        <rFont val="WinSoft Pro"/>
        <family val="2"/>
      </rPr>
      <t xml:space="preserve"> بنهاية العام - إمارة دبي</t>
    </r>
  </si>
  <si>
    <t>Households and Residential Combines by Selected Characteristics - Emirate of Dubai</t>
  </si>
  <si>
    <t>Number of Residential Combines</t>
  </si>
  <si>
    <t>Average Size of Residential Combines</t>
  </si>
  <si>
    <t>Number of Households and Residential Combines</t>
  </si>
  <si>
    <t>Average Size of Households and Residential Combines</t>
  </si>
  <si>
    <t xml:space="preserve"> Residential Combines</t>
  </si>
  <si>
    <t>معدلات الخصوبة التفصيلية ومعدلات الخصوبة الكلي والعام حسب الجنسية - إمارة دبي</t>
  </si>
  <si>
    <t>معدل الخصوبة الكلي (15 - 49)*</t>
  </si>
  <si>
    <t>Total Fertility Rate (15 - 49)*</t>
  </si>
  <si>
    <t xml:space="preserve"> Age Specific Fertility Rates, Total and General Fertility Rates by Nationality - Emirate of Dubai</t>
  </si>
  <si>
    <t>الأسر المعيشية والتجمعات السكنية
   Households and Residential Combines</t>
  </si>
  <si>
    <t>( 2013 - 2015 )</t>
  </si>
  <si>
    <t>( 2015, 2005, 2000 )</t>
  </si>
  <si>
    <t>( 2015 - 2013 )</t>
  </si>
  <si>
    <t>( 2015 )</t>
  </si>
  <si>
    <t xml:space="preserve"> ( 2015 )</t>
  </si>
  <si>
    <t>2015*</t>
  </si>
  <si>
    <t>*2015</t>
  </si>
  <si>
    <t>السكان ( 10 سنوات فأكثر ) حسب الحالة التعليمية والجنس - إمارة دبي</t>
  </si>
  <si>
    <t>Population ( 10 Years and Above ) by Educational Status and Sex - Emirate of Dubai</t>
  </si>
  <si>
    <t>( 2000 , 2005 , 2015 )</t>
  </si>
  <si>
    <t xml:space="preserve">    المصدر :  مركز دبي للاحصاء - مسح القوى العاملة (2014 ، 2015)</t>
  </si>
  <si>
    <t>Source : Dubai Statistics Center - Labor Force Survey ( 2014 , 2015)</t>
  </si>
  <si>
    <t xml:space="preserve">    المصدر : مركز دبي للاحصاء - مسح القوى العاملة (2014 ، 2015)</t>
  </si>
  <si>
    <t>Source : Dubai Statistics Center - Labor Force Survey (2014 , 2015)</t>
  </si>
  <si>
    <t>*  ملاحظة : تم اتباع الاسلوب المباشر ، بالاعتماد على التسجيل الحيوي للوفيات في هيئة الصحة بدبي 2015</t>
  </si>
  <si>
    <t>*  Note : The Direct Technique was Used Depending on Vital Registration of Deaths at Dubai Health Authority 2015</t>
  </si>
  <si>
    <t>إماراتية
Emirati</t>
  </si>
  <si>
    <t>غير إماراتية
Non Emirati</t>
  </si>
  <si>
    <t xml:space="preserve"> تمثل بيانات عام 2014 * </t>
  </si>
  <si>
    <t xml:space="preserve">* Reflected Data 2014 </t>
  </si>
  <si>
    <t>تم تعديل التركيب العمري والنوعي لسكان الإمارة للسنوات 2011-2014 وفقاً لأحدث المسوحات الديموغرافية.</t>
  </si>
  <si>
    <t>Modified age and gender structure of the DUBAI population for the years 2011-2014, according to the latest demographic surveys.</t>
  </si>
  <si>
    <t xml:space="preserve">عدد السكان المقدر حسب الجنسية - إمارة دبي  </t>
  </si>
  <si>
    <t xml:space="preserve">Number of Population Estimated by Nationality- EMIRATE OF DUBAI </t>
  </si>
  <si>
    <t>2015-2013</t>
  </si>
  <si>
    <t>الجنسية</t>
  </si>
  <si>
    <t>Nationality</t>
  </si>
  <si>
    <t>Emarati</t>
  </si>
  <si>
    <t xml:space="preserve"> Non-Emarati</t>
  </si>
  <si>
    <t xml:space="preserve">المصدر: مركز دبي للإحصاء </t>
  </si>
  <si>
    <t>Source: Dubai Statistics Center</t>
  </si>
  <si>
    <t xml:space="preserve"> التقديرات السكانية السنوية</t>
  </si>
  <si>
    <t xml:space="preserve">Yearly Population Estimates   </t>
  </si>
  <si>
    <t>جـــدول ( 02 - 01 ) Table</t>
  </si>
  <si>
    <t>جدول ( 03 - 01 ) Table</t>
  </si>
  <si>
    <t>جـــدول ( 12 - 01 ) Table</t>
  </si>
  <si>
    <t>جدول ( 13 - 01 ) Table</t>
  </si>
  <si>
    <t>جـدول ( 14 - 01 ) Table</t>
  </si>
  <si>
    <t>جـــدول ( 16 - 01 ) Table</t>
  </si>
  <si>
    <t xml:space="preserve">*** تشمل نسبة من العاملين بالحكومة الاتحادية والحكومة المحلية والقطاع الخاص والمقيمين خارج إمارة دبي مضافا إليها متوسط عدد السياح والبحارة  </t>
  </si>
</sst>
</file>

<file path=xl/styles.xml><?xml version="1.0" encoding="utf-8"?>
<styleSheet xmlns="http://schemas.openxmlformats.org/spreadsheetml/2006/main">
  <numFmts count="6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د.إ.&quot;\ #,##0_-;&quot;د.إ.&quot;\ #,##0\-"/>
    <numFmt numFmtId="173" formatCode="&quot;د.إ.&quot;\ #,##0_-;[Red]&quot;د.إ.&quot;\ #,##0\-"/>
    <numFmt numFmtId="174" formatCode="&quot;د.إ.&quot;\ #,##0.00_-;&quot;د.إ.&quot;\ #,##0.00\-"/>
    <numFmt numFmtId="175" formatCode="&quot;د.إ.&quot;\ #,##0.00_-;[Red]&quot;د.إ.&quot;\ #,##0.00\-"/>
    <numFmt numFmtId="176" formatCode="_-&quot;د.إ.&quot;\ * #,##0_-;_-&quot;د.إ.&quot;\ * #,##0\-;_-&quot;د.إ.&quot;\ * &quot;-&quot;_-;_-@_-"/>
    <numFmt numFmtId="177" formatCode="_-* #,##0_-;_-* #,##0\-;_-* &quot;-&quot;_-;_-@_-"/>
    <numFmt numFmtId="178" formatCode="_-&quot;د.إ.&quot;\ * #,##0.00_-;_-&quot;د.إ.&quot;\ * #,##0.00\-;_-&quot;د.إ.&quot;\ * &quot;-&quot;??_-;_-@_-"/>
    <numFmt numFmtId="179" formatCode="_-* #,##0.00_-;_-* #,##0.00\-;_-* &quot;-&quot;??_-;_-@_-"/>
    <numFmt numFmtId="180" formatCode="&quot;ر.س.&quot;\ #,##0_-;&quot;ر.س.&quot;\ #,##0\-"/>
    <numFmt numFmtId="181" formatCode="&quot;ر.س.&quot;\ #,##0_-;[Red]&quot;ر.س.&quot;\ #,##0\-"/>
    <numFmt numFmtId="182" formatCode="&quot;ر.س.&quot;\ #,##0.00_-;&quot;ر.س.&quot;\ #,##0.00\-"/>
    <numFmt numFmtId="183" formatCode="&quot;ر.س.&quot;\ #,##0.00_-;[Red]&quot;ر.س.&quot;\ #,##0.00\-"/>
    <numFmt numFmtId="184" formatCode="_-&quot;ر.س.&quot;\ * #,##0_-;_-&quot;ر.س.&quot;\ * #,##0\-;_-&quot;ر.س.&quot;\ * &quot;-&quot;_-;_-@_-"/>
    <numFmt numFmtId="185" formatCode="_-&quot;ر.س.&quot;\ * #,##0.00_-;_-&quot;ر.س.&quot;\ * #,##0.00\-;_-&quot;ر.س.&quot;\ * &quot;-&quot;??_-;_-@_-"/>
    <numFmt numFmtId="186" formatCode="&quot;ر.س.&quot;#,##0_);\(&quot;ر.س.&quot;#,##0\)"/>
    <numFmt numFmtId="187" formatCode="&quot;ر.س.&quot;#,##0_);[Red]\(&quot;ر.س.&quot;#,##0\)"/>
    <numFmt numFmtId="188" formatCode="&quot;ر.س.&quot;#,##0.00_);\(&quot;ر.س.&quot;#,##0.00\)"/>
    <numFmt numFmtId="189" formatCode="&quot;ر.س.&quot;#,##0.00_);[Red]\(&quot;ر.س.&quot;#,##0.00\)"/>
    <numFmt numFmtId="190" formatCode="_(&quot;ر.س.&quot;* #,##0_);_(&quot;ر.س.&quot;* \(#,##0\);_(&quot;ر.س.&quot;* &quot;-&quot;_);_(@_)"/>
    <numFmt numFmtId="191" formatCode="_(&quot;ر.س.&quot;* #,##0.00_);_(&quot;ر.س.&quot;* \(#,##0.00\);_(&quot;ر.س.&quot;* &quot;-&quot;??_);_(@_)"/>
    <numFmt numFmtId="192" formatCode="h:mm\ \ص/\م"/>
    <numFmt numFmtId="193" formatCode="h:mm:ss\ \ص/\م"/>
    <numFmt numFmtId="194" formatCode="#,##0.000"/>
    <numFmt numFmtId="195" formatCode="0.0"/>
    <numFmt numFmtId="196" formatCode="0.0%"/>
    <numFmt numFmtId="197" formatCode="0.000"/>
    <numFmt numFmtId="198" formatCode="###\ \(\2\)"/>
    <numFmt numFmtId="199" formatCode="00000"/>
    <numFmt numFmtId="200" formatCode="#,##0.0"/>
    <numFmt numFmtId="201" formatCode="&quot;نعم&quot;\,\ &quot;نعم&quot;\,\ &quot;لا&quot;"/>
    <numFmt numFmtId="202" formatCode="&quot;True&quot;;&quot;True&quot;;&quot;False&quot;"/>
    <numFmt numFmtId="203" formatCode="&quot;تشغيل&quot;\,\ &quot;تشغيل&quot;\,\ &quot;إيقاف تشغيل&quot;"/>
    <numFmt numFmtId="204" formatCode="[$€-2]\ #,##0.00_);[Red]\([$€-2]\ #,##0.00\)"/>
    <numFmt numFmtId="205" formatCode="0.000%"/>
    <numFmt numFmtId="206" formatCode="0.0000"/>
    <numFmt numFmtId="207" formatCode="0.00000"/>
    <numFmt numFmtId="208" formatCode="0.000000"/>
    <numFmt numFmtId="209" formatCode="#,##0.0000"/>
    <numFmt numFmtId="210" formatCode="#,##0.00000"/>
    <numFmt numFmtId="211" formatCode="0.00000000"/>
    <numFmt numFmtId="212" formatCode="0.0000000"/>
    <numFmt numFmtId="213" formatCode="0.0000%"/>
    <numFmt numFmtId="214" formatCode="0.000000000"/>
    <numFmt numFmtId="215" formatCode="0.0000000000"/>
    <numFmt numFmtId="216" formatCode="0.00000000000"/>
    <numFmt numFmtId="217" formatCode="&quot;Yes&quot;;&quot;Yes&quot;;&quot;No&quot;"/>
    <numFmt numFmtId="218" formatCode="&quot;On&quot;;&quot;On&quot;;&quot;Off&quot;"/>
    <numFmt numFmtId="219" formatCode="#,##0_ ;\-#,##0\ "/>
  </numFmts>
  <fonts count="116">
    <font>
      <sz val="10"/>
      <name val="Arial"/>
      <family val="0"/>
    </font>
    <font>
      <b/>
      <sz val="10"/>
      <name val="Arial"/>
      <family val="2"/>
    </font>
    <font>
      <b/>
      <sz val="13"/>
      <name val="Arial"/>
      <family val="2"/>
    </font>
    <font>
      <sz val="10"/>
      <name val="MS Sans Serif"/>
      <family val="2"/>
    </font>
    <font>
      <sz val="10"/>
      <name val="Arabic Transparent"/>
      <family val="0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u val="single"/>
      <sz val="10"/>
      <name val="Arial"/>
      <family val="2"/>
    </font>
    <font>
      <sz val="8"/>
      <name val="WinSoft Pro"/>
      <family val="2"/>
    </font>
    <font>
      <sz val="10"/>
      <name val="WinSoft Pro"/>
      <family val="2"/>
    </font>
    <font>
      <u val="single"/>
      <sz val="7.5"/>
      <color indexed="36"/>
      <name val="Arial"/>
      <family val="2"/>
    </font>
    <font>
      <u val="single"/>
      <sz val="7.5"/>
      <color indexed="12"/>
      <name val="Arial"/>
      <family val="2"/>
    </font>
    <font>
      <b/>
      <sz val="10"/>
      <name val="WinSoft Pro"/>
      <family val="2"/>
    </font>
    <font>
      <b/>
      <sz val="10"/>
      <color indexed="10"/>
      <name val="WinSoft Pro"/>
      <family val="2"/>
    </font>
    <font>
      <b/>
      <sz val="10"/>
      <color indexed="8"/>
      <name val="WinSoft Pro"/>
      <family val="2"/>
    </font>
    <font>
      <strike/>
      <sz val="10"/>
      <name val="WinSoft Pro"/>
      <family val="2"/>
    </font>
    <font>
      <sz val="10"/>
      <name val="GE SS Text Light"/>
      <family val="1"/>
    </font>
    <font>
      <sz val="8"/>
      <name val="GE SS Text Light"/>
      <family val="1"/>
    </font>
    <font>
      <sz val="10"/>
      <color indexed="10"/>
      <name val="WinSoft Pro"/>
      <family val="2"/>
    </font>
    <font>
      <b/>
      <u val="single"/>
      <sz val="10"/>
      <name val="WinSoft Pro"/>
      <family val="2"/>
    </font>
    <font>
      <b/>
      <sz val="13"/>
      <name val="WinSoft Pro"/>
      <family val="2"/>
    </font>
    <font>
      <sz val="8"/>
      <name val="Myriad Pro"/>
      <family val="2"/>
    </font>
    <font>
      <sz val="11"/>
      <name val="Myriad Pro"/>
      <family val="2"/>
    </font>
    <font>
      <sz val="10"/>
      <color indexed="8"/>
      <name val="WinSoft Pro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8"/>
      <name val="GE SS Text UltraLight"/>
      <family val="1"/>
    </font>
    <font>
      <sz val="8"/>
      <color indexed="8"/>
      <name val="WinSoft Pro"/>
      <family val="2"/>
    </font>
    <font>
      <b/>
      <sz val="10"/>
      <color indexed="63"/>
      <name val="WinSoft Pro"/>
      <family val="2"/>
    </font>
    <font>
      <sz val="10"/>
      <color indexed="63"/>
      <name val="WinSoft Pro"/>
      <family val="2"/>
    </font>
    <font>
      <sz val="13"/>
      <name val="WinSoft Pro"/>
      <family val="2"/>
    </font>
    <font>
      <sz val="13"/>
      <name val="GE SS Text Light"/>
      <family val="1"/>
    </font>
    <font>
      <sz val="13"/>
      <name val="Myriad Pro"/>
      <family val="2"/>
    </font>
    <font>
      <b/>
      <sz val="13"/>
      <color indexed="8"/>
      <name val="WinSoft Pro"/>
      <family val="2"/>
    </font>
    <font>
      <sz val="13"/>
      <name val="Arial"/>
      <family val="2"/>
    </font>
    <font>
      <b/>
      <sz val="13"/>
      <name val="GE SS Text Light"/>
      <family val="1"/>
    </font>
    <font>
      <sz val="13"/>
      <color indexed="8"/>
      <name val="WinSoft Pro"/>
      <family val="2"/>
    </font>
    <font>
      <sz val="13"/>
      <color indexed="8"/>
      <name val="Calibri"/>
      <family val="2"/>
    </font>
    <font>
      <b/>
      <sz val="11"/>
      <name val="Myriad Pro"/>
      <family val="2"/>
    </font>
    <font>
      <b/>
      <sz val="9"/>
      <name val="Myriad Pro"/>
      <family val="2"/>
    </font>
    <font>
      <b/>
      <sz val="10"/>
      <name val="Myriad Pro"/>
      <family val="2"/>
    </font>
    <font>
      <b/>
      <sz val="11"/>
      <name val="WinSoft Pro"/>
      <family val="2"/>
    </font>
    <font>
      <b/>
      <sz val="9"/>
      <name val="WinSoft Pro"/>
      <family val="2"/>
    </font>
    <font>
      <sz val="9"/>
      <name val="WinSoft Pro"/>
      <family val="2"/>
    </font>
    <font>
      <sz val="11"/>
      <name val="WinSoft Pro"/>
      <family val="2"/>
    </font>
    <font>
      <sz val="9"/>
      <name val="GE SS Text Light"/>
      <family val="1"/>
    </font>
    <font>
      <sz val="9"/>
      <name val="Tahoma"/>
      <family val="2"/>
    </font>
    <font>
      <sz val="10"/>
      <color indexed="8"/>
      <name val="Calibri"/>
      <family val="2"/>
    </font>
    <font>
      <b/>
      <sz val="12"/>
      <name val="WinSoft Pro"/>
      <family val="2"/>
    </font>
    <font>
      <sz val="12"/>
      <name val="WinSoft Pro"/>
      <family val="2"/>
    </font>
    <font>
      <sz val="11"/>
      <color indexed="8"/>
      <name val="WinSoft Pro"/>
      <family val="2"/>
    </font>
    <font>
      <b/>
      <sz val="10"/>
      <color indexed="63"/>
      <name val="Times New Roman"/>
      <family val="1"/>
    </font>
    <font>
      <b/>
      <sz val="11"/>
      <color indexed="8"/>
      <name val="WinSoft Pro"/>
      <family val="2"/>
    </font>
    <font>
      <b/>
      <sz val="12"/>
      <color indexed="8"/>
      <name val="WinSoft Pro"/>
      <family val="2"/>
    </font>
    <font>
      <b/>
      <vertAlign val="superscript"/>
      <sz val="12"/>
      <color indexed="8"/>
      <name val="WinSoft Pro"/>
      <family val="2"/>
    </font>
    <font>
      <b/>
      <vertAlign val="superscript"/>
      <sz val="11"/>
      <name val="WinSoft Pro"/>
      <family val="2"/>
    </font>
    <font>
      <b/>
      <sz val="11"/>
      <name val="Arial"/>
      <family val="2"/>
    </font>
    <font>
      <b/>
      <u val="single"/>
      <sz val="12"/>
      <name val="WinSoft Pro"/>
      <family val="2"/>
    </font>
    <font>
      <b/>
      <sz val="14"/>
      <name val="WinSoft Pro"/>
      <family val="2"/>
    </font>
    <font>
      <sz val="9"/>
      <color indexed="8"/>
      <name val="WinSoft Pro"/>
      <family val="2"/>
    </font>
    <font>
      <sz val="9"/>
      <color indexed="8"/>
      <name val="Calibri"/>
      <family val="2"/>
    </font>
    <font>
      <sz val="12"/>
      <color indexed="8"/>
      <name val="WinSoft Pro"/>
      <family val="2"/>
    </font>
    <font>
      <b/>
      <sz val="8"/>
      <name val="WinSoft Pro"/>
      <family val="2"/>
    </font>
    <font>
      <sz val="8.45"/>
      <color indexed="8"/>
      <name val="WinSoft Pro"/>
      <family val="0"/>
    </font>
    <font>
      <b/>
      <sz val="10"/>
      <color indexed="8"/>
      <name val="Arial"/>
      <family val="0"/>
    </font>
    <font>
      <b/>
      <sz val="8.45"/>
      <color indexed="8"/>
      <name val="WinSoft Pro"/>
      <family val="0"/>
    </font>
    <font>
      <sz val="10.75"/>
      <color indexed="8"/>
      <name val="WinSoft Pro"/>
      <family val="0"/>
    </font>
    <font>
      <b/>
      <sz val="9"/>
      <color indexed="8"/>
      <name val="WinSoft Pro"/>
      <family val="0"/>
    </font>
    <font>
      <b/>
      <sz val="10.75"/>
      <color indexed="8"/>
      <name val="WinSoft Pro"/>
      <family val="0"/>
    </font>
    <font>
      <b/>
      <sz val="10.1"/>
      <color indexed="8"/>
      <name val="WinSoft Pro"/>
      <family val="0"/>
    </font>
    <font>
      <sz val="10.5"/>
      <color indexed="8"/>
      <name val="WinSoft Pro"/>
      <family val="0"/>
    </font>
    <font>
      <sz val="10.25"/>
      <color indexed="8"/>
      <name val="WinSoft Pro"/>
      <family val="0"/>
    </font>
    <font>
      <sz val="12.6"/>
      <color indexed="8"/>
      <name val="WinSoft Pro"/>
      <family val="0"/>
    </font>
    <font>
      <sz val="8.85"/>
      <color indexed="8"/>
      <name val="WinSoft Pro"/>
      <family val="0"/>
    </font>
    <font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9.25"/>
      <color indexed="8"/>
      <name val="Arial"/>
      <family val="0"/>
    </font>
    <font>
      <b/>
      <sz val="9.2"/>
      <color indexed="8"/>
      <name val="WinSoft Pro"/>
      <family val="0"/>
    </font>
    <font>
      <sz val="4"/>
      <color indexed="8"/>
      <name val="Arial"/>
      <family val="0"/>
    </font>
    <font>
      <sz val="5.5"/>
      <color indexed="8"/>
      <name val="Arial"/>
      <family val="0"/>
    </font>
    <font>
      <sz val="5.2"/>
      <color indexed="8"/>
      <name val="Arial"/>
      <family val="0"/>
    </font>
    <font>
      <b/>
      <sz val="8"/>
      <color indexed="8"/>
      <name val="WinSoft Pro"/>
      <family val="0"/>
    </font>
    <font>
      <b/>
      <sz val="8"/>
      <color indexed="63"/>
      <name val="WinSoft Pro"/>
      <family val="0"/>
    </font>
    <font>
      <b/>
      <sz val="9.6"/>
      <color indexed="63"/>
      <name val="WinSoft Pro"/>
      <family val="0"/>
    </font>
    <font>
      <sz val="11"/>
      <color indexed="10"/>
      <name val="WinSoft Pro"/>
      <family val="2"/>
    </font>
    <font>
      <sz val="10"/>
      <color indexed="10"/>
      <name val="Arial"/>
      <family val="2"/>
    </font>
    <font>
      <b/>
      <sz val="13"/>
      <color indexed="8"/>
      <name val="Arial"/>
      <family val="0"/>
    </font>
    <font>
      <sz val="11"/>
      <name val="Calibri"/>
      <family val="0"/>
    </font>
    <font>
      <b/>
      <sz val="10"/>
      <color indexed="8"/>
      <name val="Calibri"/>
      <family val="0"/>
    </font>
    <font>
      <b/>
      <sz val="13.75"/>
      <color indexed="8"/>
      <name val="Arial"/>
      <family val="0"/>
    </font>
    <font>
      <b/>
      <sz val="13.75"/>
      <color indexed="8"/>
      <name val="WinSoft Pro"/>
      <family val="0"/>
    </font>
    <font>
      <b/>
      <sz val="4.5"/>
      <color indexed="8"/>
      <name val="Arial"/>
      <family val="0"/>
    </font>
    <font>
      <b/>
      <sz val="5.5"/>
      <color indexed="8"/>
      <name val="Arial"/>
      <family val="0"/>
    </font>
    <font>
      <b/>
      <sz val="11"/>
      <color rgb="FF000000"/>
      <name val="WinSoft Pro"/>
      <family val="2"/>
    </font>
    <font>
      <sz val="10"/>
      <color rgb="FFFF0000"/>
      <name val="WinSoft Pro"/>
      <family val="2"/>
    </font>
    <font>
      <sz val="11"/>
      <color rgb="FFFF0000"/>
      <name val="WinSoft Pro"/>
      <family val="2"/>
    </font>
    <font>
      <sz val="10"/>
      <color rgb="FFFF0000"/>
      <name val="Arial"/>
      <family val="2"/>
    </font>
    <font>
      <b/>
      <sz val="12"/>
      <color theme="1"/>
      <name val="WinSoft Pro"/>
      <family val="2"/>
    </font>
    <font>
      <sz val="12"/>
      <color theme="1"/>
      <name val="WinSoft Pro"/>
      <family val="2"/>
    </font>
    <font>
      <sz val="9"/>
      <color theme="1"/>
      <name val="WinSoft Pro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darkGray">
        <fgColor indexed="9"/>
        <bgColor indexed="22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darkGray">
        <fgColor indexed="9"/>
        <bgColor theme="0" tint="-0.04997999966144562"/>
      </patternFill>
    </fill>
    <fill>
      <patternFill patternType="solid">
        <fgColor theme="0"/>
        <bgColor indexed="64"/>
      </patternFill>
    </fill>
    <fill>
      <patternFill patternType="darkGray">
        <fgColor indexed="9"/>
        <bgColor theme="0"/>
      </patternFill>
    </fill>
    <fill>
      <patternFill patternType="solid">
        <fgColor theme="0" tint="-0.04997999966144562"/>
        <bgColor indexed="64"/>
      </patternFill>
    </fill>
    <fill>
      <patternFill patternType="darkGray">
        <fgColor theme="0"/>
        <bgColor theme="0" tint="-0.149959996342659"/>
      </patternFill>
    </fill>
    <fill>
      <patternFill patternType="darkGray">
        <fgColor indexed="9"/>
        <bgColor theme="0" tint="-0.1499900072813034"/>
      </patternFill>
    </fill>
    <fill>
      <patternFill patternType="solid">
        <fgColor rgb="FFFFFF00"/>
        <bgColor indexed="64"/>
      </patternFill>
    </fill>
    <fill>
      <patternFill patternType="darkGray">
        <fgColor indexed="9"/>
        <bgColor theme="0" tint="-0.4999699890613556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7" fillId="3" borderId="0" applyNumberFormat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5" fillId="7" borderId="1" applyNumberFormat="0" applyAlignment="0" applyProtection="0"/>
    <xf numFmtId="0" fontId="36" fillId="0" borderId="6" applyNumberFormat="0" applyFill="0" applyAlignment="0" applyProtection="0"/>
    <xf numFmtId="0" fontId="4" fillId="0" borderId="0" applyNumberFormat="0">
      <alignment horizontal="right"/>
      <protection/>
    </xf>
    <xf numFmtId="0" fontId="37" fillId="22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23" borderId="7" applyNumberFormat="0" applyFont="0" applyAlignment="0" applyProtection="0"/>
    <xf numFmtId="0" fontId="38" fillId="20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642">
    <xf numFmtId="0" fontId="0" fillId="0" borderId="0" xfId="0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59" applyFont="1">
      <alignment/>
      <protection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2" fontId="0" fillId="0" borderId="0" xfId="59" applyNumberFormat="1" applyFont="1" applyAlignment="1">
      <alignment horizontal="center"/>
      <protection/>
    </xf>
    <xf numFmtId="0" fontId="17" fillId="0" borderId="0" xfId="0" applyFont="1" applyAlignment="1">
      <alignment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22" fillId="0" borderId="0" xfId="0" applyFont="1" applyAlignment="1">
      <alignment/>
    </xf>
    <xf numFmtId="0" fontId="23" fillId="0" borderId="0" xfId="0" applyFont="1" applyAlignment="1">
      <alignment vertical="center"/>
    </xf>
    <xf numFmtId="0" fontId="10" fillId="0" borderId="0" xfId="0" applyFont="1" applyAlignment="1">
      <alignment/>
    </xf>
    <xf numFmtId="0" fontId="13" fillId="0" borderId="0" xfId="0" applyFont="1" applyAlignment="1">
      <alignment horizontal="centerContinuous" vertical="center"/>
    </xf>
    <xf numFmtId="0" fontId="10" fillId="0" borderId="0" xfId="0" applyFont="1" applyAlignment="1">
      <alignment vertical="top"/>
    </xf>
    <xf numFmtId="0" fontId="9" fillId="0" borderId="0" xfId="0" applyFont="1" applyAlignment="1">
      <alignment horizontal="right" vertical="center" readingOrder="2"/>
    </xf>
    <xf numFmtId="0" fontId="9" fillId="0" borderId="0" xfId="0" applyFont="1" applyAlignment="1">
      <alignment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right"/>
    </xf>
    <xf numFmtId="0" fontId="9" fillId="0" borderId="0" xfId="0" applyFont="1" applyAlignment="1">
      <alignment vertical="center"/>
    </xf>
    <xf numFmtId="0" fontId="10" fillId="0" borderId="0" xfId="59" applyFont="1">
      <alignment/>
      <protection/>
    </xf>
    <xf numFmtId="0" fontId="10" fillId="4" borderId="0" xfId="59" applyFont="1" applyFill="1">
      <alignment/>
      <protection/>
    </xf>
    <xf numFmtId="0" fontId="13" fillId="0" borderId="0" xfId="0" applyFont="1" applyBorder="1" applyAlignment="1">
      <alignment horizontal="center" vertical="center"/>
    </xf>
    <xf numFmtId="1" fontId="10" fillId="0" borderId="0" xfId="59" applyNumberFormat="1" applyFont="1">
      <alignment/>
      <protection/>
    </xf>
    <xf numFmtId="3" fontId="10" fillId="0" borderId="0" xfId="59" applyNumberFormat="1" applyFont="1">
      <alignment/>
      <protection/>
    </xf>
    <xf numFmtId="0" fontId="14" fillId="24" borderId="0" xfId="0" applyFont="1" applyFill="1" applyBorder="1" applyAlignment="1">
      <alignment horizontal="right" readingOrder="2"/>
    </xf>
    <xf numFmtId="0" fontId="10" fillId="0" borderId="0" xfId="61" applyFont="1">
      <alignment/>
      <protection/>
    </xf>
    <xf numFmtId="0" fontId="10" fillId="0" borderId="0" xfId="61" applyFont="1" applyAlignment="1">
      <alignment wrapText="1"/>
      <protection/>
    </xf>
    <xf numFmtId="0" fontId="10" fillId="24" borderId="0" xfId="59" applyFont="1" applyFill="1">
      <alignment/>
      <protection/>
    </xf>
    <xf numFmtId="196" fontId="10" fillId="0" borderId="0" xfId="59" applyNumberFormat="1" applyFont="1">
      <alignment/>
      <protection/>
    </xf>
    <xf numFmtId="179" fontId="10" fillId="0" borderId="0" xfId="42" applyFont="1" applyAlignment="1">
      <alignment/>
    </xf>
    <xf numFmtId="2" fontId="10" fillId="0" borderId="0" xfId="59" applyNumberFormat="1" applyFont="1" applyAlignment="1">
      <alignment horizontal="center"/>
      <protection/>
    </xf>
    <xf numFmtId="197" fontId="10" fillId="0" borderId="0" xfId="59" applyNumberFormat="1" applyFont="1" applyAlignment="1">
      <alignment horizontal="center"/>
      <protection/>
    </xf>
    <xf numFmtId="0" fontId="19" fillId="24" borderId="10" xfId="59" applyFont="1" applyFill="1" applyBorder="1">
      <alignment/>
      <protection/>
    </xf>
    <xf numFmtId="0" fontId="10" fillId="0" borderId="11" xfId="59" applyFont="1" applyBorder="1">
      <alignment/>
      <protection/>
    </xf>
    <xf numFmtId="1" fontId="10" fillId="0" borderId="0" xfId="59" applyNumberFormat="1" applyFont="1" applyBorder="1" applyAlignment="1">
      <alignment horizontal="center"/>
      <protection/>
    </xf>
    <xf numFmtId="1" fontId="10" fillId="0" borderId="12" xfId="59" applyNumberFormat="1" applyFont="1" applyBorder="1" applyAlignment="1">
      <alignment horizontal="center"/>
      <protection/>
    </xf>
    <xf numFmtId="0" fontId="10" fillId="0" borderId="0" xfId="59" applyFont="1" applyBorder="1" applyAlignment="1">
      <alignment horizontal="center"/>
      <protection/>
    </xf>
    <xf numFmtId="0" fontId="10" fillId="0" borderId="12" xfId="59" applyFont="1" applyBorder="1" applyAlignment="1">
      <alignment horizontal="center"/>
      <protection/>
    </xf>
    <xf numFmtId="0" fontId="19" fillId="24" borderId="11" xfId="59" applyFont="1" applyFill="1" applyBorder="1">
      <alignment/>
      <protection/>
    </xf>
    <xf numFmtId="3" fontId="10" fillId="0" borderId="0" xfId="59" applyNumberFormat="1" applyFont="1" applyBorder="1" applyAlignment="1">
      <alignment horizontal="center"/>
      <protection/>
    </xf>
    <xf numFmtId="0" fontId="15" fillId="24" borderId="0" xfId="0" applyFont="1" applyFill="1" applyBorder="1" applyAlignment="1">
      <alignment horizontal="right" readingOrder="2"/>
    </xf>
    <xf numFmtId="0" fontId="10" fillId="0" borderId="0" xfId="59" applyFont="1" applyAlignment="1">
      <alignment readingOrder="1"/>
      <protection/>
    </xf>
    <xf numFmtId="0" fontId="10" fillId="0" borderId="0" xfId="59" applyFont="1" applyBorder="1">
      <alignment/>
      <protection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3" fontId="10" fillId="0" borderId="0" xfId="0" applyNumberFormat="1" applyFont="1" applyAlignment="1">
      <alignment vertical="center"/>
    </xf>
    <xf numFmtId="0" fontId="13" fillId="0" borderId="0" xfId="0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right" vertical="center" readingOrder="2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9" fillId="24" borderId="0" xfId="59" applyFont="1" applyFill="1">
      <alignment/>
      <protection/>
    </xf>
    <xf numFmtId="49" fontId="10" fillId="0" borderId="0" xfId="59" applyNumberFormat="1" applyFont="1" applyAlignment="1">
      <alignment horizontal="center"/>
      <protection/>
    </xf>
    <xf numFmtId="0" fontId="10" fillId="0" borderId="0" xfId="59" applyFont="1" applyAlignment="1">
      <alignment horizontal="center"/>
      <protection/>
    </xf>
    <xf numFmtId="0" fontId="44" fillId="0" borderId="0" xfId="0" applyFont="1" applyBorder="1" applyAlignment="1">
      <alignment horizontal="right" readingOrder="1"/>
    </xf>
    <xf numFmtId="0" fontId="13" fillId="25" borderId="13" xfId="0" applyFont="1" applyFill="1" applyBorder="1" applyAlignment="1">
      <alignment horizontal="center" vertical="center"/>
    </xf>
    <xf numFmtId="49" fontId="10" fillId="0" borderId="14" xfId="59" applyNumberFormat="1" applyFont="1" applyBorder="1" applyAlignment="1">
      <alignment horizontal="center"/>
      <protection/>
    </xf>
    <xf numFmtId="49" fontId="10" fillId="0" borderId="0" xfId="59" applyNumberFormat="1" applyFont="1" applyBorder="1" applyAlignment="1">
      <alignment horizontal="center"/>
      <protection/>
    </xf>
    <xf numFmtId="0" fontId="10" fillId="0" borderId="0" xfId="59" applyFont="1" applyAlignment="1">
      <alignment wrapText="1"/>
      <protection/>
    </xf>
    <xf numFmtId="0" fontId="13" fillId="0" borderId="0" xfId="0" applyFont="1" applyAlignment="1">
      <alignment horizontal="center" vertical="center" wrapText="1"/>
    </xf>
    <xf numFmtId="0" fontId="10" fillId="0" borderId="0" xfId="60" applyFont="1">
      <alignment/>
      <protection/>
    </xf>
    <xf numFmtId="49" fontId="10" fillId="0" borderId="15" xfId="59" applyNumberFormat="1" applyFont="1" applyBorder="1" applyAlignment="1">
      <alignment horizontal="center"/>
      <protection/>
    </xf>
    <xf numFmtId="49" fontId="10" fillId="0" borderId="12" xfId="59" applyNumberFormat="1" applyFont="1" applyBorder="1" applyAlignment="1">
      <alignment horizontal="center"/>
      <protection/>
    </xf>
    <xf numFmtId="0" fontId="45" fillId="0" borderId="0" xfId="0" applyNumberFormat="1" applyFont="1" applyBorder="1" applyAlignment="1">
      <alignment horizontal="right" readingOrder="1"/>
    </xf>
    <xf numFmtId="3" fontId="45" fillId="0" borderId="16" xfId="0" applyNumberFormat="1" applyFont="1" applyBorder="1" applyAlignment="1">
      <alignment horizontal="right" readingOrder="2"/>
    </xf>
    <xf numFmtId="0" fontId="45" fillId="0" borderId="0" xfId="0" applyNumberFormat="1" applyFont="1" applyBorder="1" applyAlignment="1">
      <alignment horizontal="right" readingOrder="2"/>
    </xf>
    <xf numFmtId="0" fontId="10" fillId="0" borderId="0" xfId="0" applyNumberFormat="1" applyFont="1" applyBorder="1" applyAlignment="1">
      <alignment horizontal="right" vertical="center" indent="1"/>
    </xf>
    <xf numFmtId="0" fontId="13" fillId="0" borderId="0" xfId="0" applyFont="1" applyBorder="1" applyAlignment="1">
      <alignment horizontal="left" vertical="center" readingOrder="2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right" vertical="center" readingOrder="2"/>
    </xf>
    <xf numFmtId="0" fontId="13" fillId="0" borderId="0" xfId="0" applyFont="1" applyAlignment="1">
      <alignment horizontal="left" vertical="center" indent="2"/>
    </xf>
    <xf numFmtId="0" fontId="13" fillId="0" borderId="0" xfId="0" applyFont="1" applyAlignment="1">
      <alignment horizontal="left" vertical="center"/>
    </xf>
    <xf numFmtId="0" fontId="13" fillId="0" borderId="17" xfId="0" applyFont="1" applyBorder="1" applyAlignment="1">
      <alignment horizontal="right" vertical="center"/>
    </xf>
    <xf numFmtId="0" fontId="13" fillId="0" borderId="17" xfId="0" applyFont="1" applyBorder="1" applyAlignment="1">
      <alignment horizontal="left" vertical="center"/>
    </xf>
    <xf numFmtId="0" fontId="20" fillId="0" borderId="0" xfId="0" applyFont="1" applyAlignment="1">
      <alignment horizontal="right" vertical="center"/>
    </xf>
    <xf numFmtId="0" fontId="20" fillId="0" borderId="0" xfId="0" applyFont="1" applyAlignment="1">
      <alignment horizontal="left" vertical="center"/>
    </xf>
    <xf numFmtId="0" fontId="13" fillId="0" borderId="0" xfId="0" applyFont="1" applyAlignment="1">
      <alignment horizontal="right" vertical="center" indent="1"/>
    </xf>
    <xf numFmtId="0" fontId="13" fillId="0" borderId="0" xfId="0" applyFont="1" applyAlignment="1">
      <alignment horizontal="left" vertical="center" indent="1"/>
    </xf>
    <xf numFmtId="0" fontId="13" fillId="0" borderId="0" xfId="0" applyFont="1" applyBorder="1" applyAlignment="1">
      <alignment horizontal="left" vertical="center" indent="1"/>
    </xf>
    <xf numFmtId="0" fontId="20" fillId="0" borderId="18" xfId="0" applyFont="1" applyBorder="1" applyAlignment="1">
      <alignment horizontal="right" vertical="center"/>
    </xf>
    <xf numFmtId="0" fontId="20" fillId="0" borderId="18" xfId="0" applyFont="1" applyBorder="1" applyAlignment="1">
      <alignment horizontal="left" vertical="center"/>
    </xf>
    <xf numFmtId="3" fontId="13" fillId="0" borderId="0" xfId="0" applyNumberFormat="1" applyFont="1" applyBorder="1" applyAlignment="1">
      <alignment horizontal="right" vertical="center"/>
    </xf>
    <xf numFmtId="0" fontId="20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right" vertical="center" readingOrder="2"/>
    </xf>
    <xf numFmtId="3" fontId="13" fillId="0" borderId="0" xfId="0" applyNumberFormat="1" applyFont="1" applyBorder="1" applyAlignment="1">
      <alignment vertical="center"/>
    </xf>
    <xf numFmtId="0" fontId="13" fillId="0" borderId="17" xfId="0" applyFont="1" applyBorder="1" applyAlignment="1">
      <alignment horizontal="center" vertical="center" wrapText="1"/>
    </xf>
    <xf numFmtId="0" fontId="21" fillId="0" borderId="0" xfId="0" applyFont="1" applyAlignment="1">
      <alignment horizontal="centerContinuous" vertical="center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13" fillId="25" borderId="19" xfId="0" applyFont="1" applyFill="1" applyBorder="1" applyAlignment="1">
      <alignment horizontal="center" vertical="top"/>
    </xf>
    <xf numFmtId="0" fontId="13" fillId="25" borderId="0" xfId="0" applyFont="1" applyFill="1" applyAlignment="1">
      <alignment horizontal="center" vertical="center"/>
    </xf>
    <xf numFmtId="3" fontId="10" fillId="25" borderId="0" xfId="0" applyNumberFormat="1" applyFont="1" applyFill="1" applyAlignment="1">
      <alignment horizontal="right" vertical="center" indent="7"/>
    </xf>
    <xf numFmtId="3" fontId="13" fillId="25" borderId="0" xfId="0" applyNumberFormat="1" applyFont="1" applyFill="1" applyAlignment="1">
      <alignment horizontal="right" vertical="center" indent="7"/>
    </xf>
    <xf numFmtId="0" fontId="46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48" fillId="0" borderId="0" xfId="0" applyFont="1" applyAlignment="1">
      <alignment vertical="center"/>
    </xf>
    <xf numFmtId="0" fontId="13" fillId="25" borderId="20" xfId="0" applyFont="1" applyFill="1" applyBorder="1" applyAlignment="1">
      <alignment horizontal="centerContinuous" vertical="center"/>
    </xf>
    <xf numFmtId="0" fontId="13" fillId="25" borderId="21" xfId="0" applyFont="1" applyFill="1" applyBorder="1" applyAlignment="1">
      <alignment horizontal="center" vertical="center"/>
    </xf>
    <xf numFmtId="0" fontId="13" fillId="25" borderId="22" xfId="0" applyFont="1" applyFill="1" applyBorder="1" applyAlignment="1">
      <alignment horizontal="center" vertical="center"/>
    </xf>
    <xf numFmtId="0" fontId="13" fillId="25" borderId="23" xfId="0" applyFont="1" applyFill="1" applyBorder="1" applyAlignment="1">
      <alignment horizontal="center" vertical="center"/>
    </xf>
    <xf numFmtId="0" fontId="13" fillId="25" borderId="24" xfId="0" applyFont="1" applyFill="1" applyBorder="1" applyAlignment="1">
      <alignment horizontal="center"/>
    </xf>
    <xf numFmtId="2" fontId="13" fillId="25" borderId="0" xfId="0" applyNumberFormat="1" applyFont="1" applyFill="1" applyAlignment="1">
      <alignment horizontal="right" vertical="center" indent="1"/>
    </xf>
    <xf numFmtId="2" fontId="13" fillId="25" borderId="0" xfId="0" applyNumberFormat="1" applyFont="1" applyFill="1" applyAlignment="1">
      <alignment horizontal="left" vertical="center" indent="2"/>
    </xf>
    <xf numFmtId="0" fontId="13" fillId="25" borderId="25" xfId="0" applyFont="1" applyFill="1" applyBorder="1" applyAlignment="1">
      <alignment horizontal="center" vertical="center"/>
    </xf>
    <xf numFmtId="3" fontId="13" fillId="0" borderId="0" xfId="0" applyNumberFormat="1" applyFont="1" applyBorder="1" applyAlignment="1">
      <alignment vertical="center" wrapText="1"/>
    </xf>
    <xf numFmtId="0" fontId="13" fillId="25" borderId="0" xfId="0" applyFont="1" applyFill="1" applyAlignment="1">
      <alignment horizontal="center" vertical="center" wrapText="1"/>
    </xf>
    <xf numFmtId="0" fontId="13" fillId="25" borderId="26" xfId="0" applyFont="1" applyFill="1" applyBorder="1" applyAlignment="1">
      <alignment horizontal="left" vertical="center"/>
    </xf>
    <xf numFmtId="0" fontId="13" fillId="25" borderId="27" xfId="0" applyFont="1" applyFill="1" applyBorder="1" applyAlignment="1">
      <alignment horizontal="right" vertical="center"/>
    </xf>
    <xf numFmtId="0" fontId="13" fillId="25" borderId="23" xfId="0" applyFont="1" applyFill="1" applyBorder="1" applyAlignment="1">
      <alignment horizontal="right" vertical="center"/>
    </xf>
    <xf numFmtId="0" fontId="13" fillId="25" borderId="25" xfId="0" applyFont="1" applyFill="1" applyBorder="1" applyAlignment="1">
      <alignment horizontal="left" vertical="center"/>
    </xf>
    <xf numFmtId="0" fontId="13" fillId="25" borderId="28" xfId="0" applyFont="1" applyFill="1" applyBorder="1" applyAlignment="1">
      <alignment horizontal="right" vertical="center"/>
    </xf>
    <xf numFmtId="0" fontId="13" fillId="25" borderId="13" xfId="0" applyFont="1" applyFill="1" applyBorder="1" applyAlignment="1">
      <alignment horizontal="left" vertical="center"/>
    </xf>
    <xf numFmtId="0" fontId="21" fillId="0" borderId="0" xfId="0" applyFont="1" applyAlignment="1">
      <alignment horizontal="center" vertical="center" readingOrder="1"/>
    </xf>
    <xf numFmtId="0" fontId="13" fillId="25" borderId="0" xfId="0" applyFont="1" applyFill="1" applyBorder="1" applyAlignment="1">
      <alignment horizontal="right" vertical="center" readingOrder="1"/>
    </xf>
    <xf numFmtId="0" fontId="13" fillId="25" borderId="0" xfId="0" applyFont="1" applyFill="1" applyBorder="1" applyAlignment="1">
      <alignment horizontal="left" vertical="center"/>
    </xf>
    <xf numFmtId="0" fontId="13" fillId="25" borderId="17" xfId="0" applyFont="1" applyFill="1" applyBorder="1" applyAlignment="1">
      <alignment horizontal="right" vertical="center" readingOrder="1"/>
    </xf>
    <xf numFmtId="0" fontId="13" fillId="25" borderId="17" xfId="0" applyFont="1" applyFill="1" applyBorder="1" applyAlignment="1">
      <alignment horizontal="left" vertical="center"/>
    </xf>
    <xf numFmtId="0" fontId="13" fillId="25" borderId="29" xfId="0" applyFont="1" applyFill="1" applyBorder="1" applyAlignment="1">
      <alignment horizontal="right" vertical="center" readingOrder="1"/>
    </xf>
    <xf numFmtId="0" fontId="13" fillId="25" borderId="29" xfId="0" applyFont="1" applyFill="1" applyBorder="1" applyAlignment="1">
      <alignment horizontal="left" vertical="center"/>
    </xf>
    <xf numFmtId="49" fontId="21" fillId="0" borderId="0" xfId="0" applyNumberFormat="1" applyFont="1" applyAlignment="1">
      <alignment horizontal="centerContinuous" vertical="center"/>
    </xf>
    <xf numFmtId="0" fontId="21" fillId="0" borderId="0" xfId="0" applyFont="1" applyAlignment="1">
      <alignment/>
    </xf>
    <xf numFmtId="0" fontId="51" fillId="0" borderId="0" xfId="0" applyFont="1" applyAlignment="1">
      <alignment/>
    </xf>
    <xf numFmtId="0" fontId="2" fillId="0" borderId="0" xfId="0" applyFont="1" applyAlignment="1">
      <alignment/>
    </xf>
    <xf numFmtId="0" fontId="50" fillId="0" borderId="0" xfId="0" applyFont="1" applyAlignment="1">
      <alignment vertical="center"/>
    </xf>
    <xf numFmtId="0" fontId="13" fillId="25" borderId="0" xfId="0" applyFont="1" applyFill="1" applyAlignment="1">
      <alignment horizontal="left" vertical="center" indent="1"/>
    </xf>
    <xf numFmtId="0" fontId="10" fillId="25" borderId="26" xfId="0" applyFont="1" applyFill="1" applyBorder="1" applyAlignment="1">
      <alignment vertical="center"/>
    </xf>
    <xf numFmtId="0" fontId="10" fillId="25" borderId="27" xfId="0" applyFont="1" applyFill="1" applyBorder="1" applyAlignment="1">
      <alignment vertical="center"/>
    </xf>
    <xf numFmtId="0" fontId="10" fillId="25" borderId="28" xfId="0" applyFont="1" applyFill="1" applyBorder="1" applyAlignment="1">
      <alignment vertical="center"/>
    </xf>
    <xf numFmtId="0" fontId="13" fillId="25" borderId="0" xfId="0" applyFont="1" applyFill="1" applyAlignment="1">
      <alignment horizontal="right" vertical="center" indent="1"/>
    </xf>
    <xf numFmtId="0" fontId="13" fillId="25" borderId="29" xfId="0" applyFont="1" applyFill="1" applyBorder="1" applyAlignment="1">
      <alignment horizontal="left" vertical="center" indent="1"/>
    </xf>
    <xf numFmtId="0" fontId="9" fillId="0" borderId="0" xfId="0" applyFont="1" applyAlignment="1">
      <alignment horizontal="left" vertical="center" readingOrder="1"/>
    </xf>
    <xf numFmtId="0" fontId="25" fillId="0" borderId="0" xfId="63">
      <alignment/>
      <protection/>
    </xf>
    <xf numFmtId="0" fontId="13" fillId="25" borderId="28" xfId="0" applyFont="1" applyFill="1" applyBorder="1" applyAlignment="1">
      <alignment horizontal="right" vertical="center" indent="1"/>
    </xf>
    <xf numFmtId="0" fontId="13" fillId="25" borderId="13" xfId="0" applyFont="1" applyFill="1" applyBorder="1" applyAlignment="1">
      <alignment horizontal="left" vertical="center" indent="1"/>
    </xf>
    <xf numFmtId="0" fontId="25" fillId="0" borderId="0" xfId="63" applyAlignment="1">
      <alignment horizontal="right" vertical="center" indent="5"/>
      <protection/>
    </xf>
    <xf numFmtId="197" fontId="18" fillId="0" borderId="0" xfId="0" applyNumberFormat="1" applyFont="1" applyAlignment="1">
      <alignment horizontal="left" vertical="center" wrapText="1" readingOrder="1"/>
    </xf>
    <xf numFmtId="0" fontId="24" fillId="0" borderId="0" xfId="63" applyFont="1">
      <alignment/>
      <protection/>
    </xf>
    <xf numFmtId="0" fontId="24" fillId="0" borderId="0" xfId="63" applyFont="1" applyBorder="1" applyAlignment="1">
      <alignment/>
      <protection/>
    </xf>
    <xf numFmtId="0" fontId="24" fillId="0" borderId="0" xfId="63" applyFont="1" applyAlignment="1">
      <alignment horizontal="right" vertical="center" indent="5"/>
      <protection/>
    </xf>
    <xf numFmtId="0" fontId="52" fillId="0" borderId="0" xfId="63" applyFont="1">
      <alignment/>
      <protection/>
    </xf>
    <xf numFmtId="0" fontId="53" fillId="0" borderId="0" xfId="63" applyFont="1">
      <alignment/>
      <protection/>
    </xf>
    <xf numFmtId="0" fontId="21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25" fillId="0" borderId="0" xfId="64">
      <alignment/>
      <protection/>
    </xf>
    <xf numFmtId="0" fontId="25" fillId="0" borderId="0" xfId="64" applyAlignment="1">
      <alignment vertical="center"/>
      <protection/>
    </xf>
    <xf numFmtId="0" fontId="54" fillId="0" borderId="0" xfId="0" applyFont="1" applyAlignment="1">
      <alignment vertical="center"/>
    </xf>
    <xf numFmtId="0" fontId="54" fillId="0" borderId="0" xfId="0" applyFont="1" applyAlignment="1" quotePrefix="1">
      <alignment vertical="center"/>
    </xf>
    <xf numFmtId="0" fontId="57" fillId="0" borderId="0" xfId="0" applyFont="1" applyAlignment="1" quotePrefix="1">
      <alignment vertical="center"/>
    </xf>
    <xf numFmtId="0" fontId="58" fillId="0" borderId="0" xfId="0" applyFont="1" applyAlignment="1">
      <alignment vertical="center"/>
    </xf>
    <xf numFmtId="0" fontId="13" fillId="25" borderId="0" xfId="0" applyFont="1" applyFill="1" applyBorder="1" applyAlignment="1">
      <alignment horizontal="right" vertical="center" readingOrder="2"/>
    </xf>
    <xf numFmtId="0" fontId="59" fillId="0" borderId="0" xfId="0" applyFont="1" applyAlignment="1">
      <alignment horizontal="right" vertical="center" readingOrder="2"/>
    </xf>
    <xf numFmtId="0" fontId="59" fillId="0" borderId="0" xfId="0" applyFont="1" applyAlignment="1">
      <alignment vertical="center"/>
    </xf>
    <xf numFmtId="0" fontId="59" fillId="0" borderId="0" xfId="0" applyFont="1" applyAlignment="1">
      <alignment horizontal="left" vertical="center"/>
    </xf>
    <xf numFmtId="0" fontId="61" fillId="0" borderId="0" xfId="0" applyFont="1" applyAlignment="1">
      <alignment vertical="center"/>
    </xf>
    <xf numFmtId="0" fontId="63" fillId="0" borderId="0" xfId="64" applyFont="1">
      <alignment/>
      <protection/>
    </xf>
    <xf numFmtId="3" fontId="10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0" fillId="26" borderId="0" xfId="0" applyFont="1" applyFill="1" applyAlignment="1">
      <alignment vertical="center"/>
    </xf>
    <xf numFmtId="0" fontId="0" fillId="26" borderId="0" xfId="0" applyFont="1" applyFill="1" applyAlignment="1">
      <alignment vertical="center"/>
    </xf>
    <xf numFmtId="0" fontId="0" fillId="0" borderId="0" xfId="0" applyBorder="1" applyAlignment="1">
      <alignment/>
    </xf>
    <xf numFmtId="0" fontId="67" fillId="0" borderId="0" xfId="0" applyFont="1" applyBorder="1" applyAlignment="1">
      <alignment horizontal="center" readingOrder="1"/>
    </xf>
    <xf numFmtId="194" fontId="10" fillId="0" borderId="0" xfId="59" applyNumberFormat="1" applyFont="1">
      <alignment/>
      <protection/>
    </xf>
    <xf numFmtId="0" fontId="57" fillId="25" borderId="26" xfId="0" applyFont="1" applyFill="1" applyBorder="1" applyAlignment="1">
      <alignment horizontal="left" vertical="center"/>
    </xf>
    <xf numFmtId="0" fontId="57" fillId="25" borderId="27" xfId="0" applyFont="1" applyFill="1" applyBorder="1" applyAlignment="1">
      <alignment horizontal="right" vertical="center"/>
    </xf>
    <xf numFmtId="0" fontId="57" fillId="25" borderId="28" xfId="0" applyFont="1" applyFill="1" applyBorder="1" applyAlignment="1">
      <alignment horizontal="right" vertical="center"/>
    </xf>
    <xf numFmtId="0" fontId="57" fillId="25" borderId="13" xfId="0" applyFont="1" applyFill="1" applyBorder="1" applyAlignment="1">
      <alignment horizontal="left" vertical="center"/>
    </xf>
    <xf numFmtId="0" fontId="69" fillId="25" borderId="20" xfId="63" applyFont="1" applyFill="1" applyBorder="1" applyAlignment="1">
      <alignment horizontal="center" vertical="center"/>
      <protection/>
    </xf>
    <xf numFmtId="0" fontId="69" fillId="25" borderId="21" xfId="63" applyFont="1" applyFill="1" applyBorder="1" applyAlignment="1">
      <alignment horizontal="center" vertical="center"/>
      <protection/>
    </xf>
    <xf numFmtId="0" fontId="57" fillId="0" borderId="0" xfId="0" applyFont="1" applyAlignment="1">
      <alignment horizontal="right" vertical="center"/>
    </xf>
    <xf numFmtId="0" fontId="57" fillId="0" borderId="0" xfId="0" applyFont="1" applyBorder="1" applyAlignment="1">
      <alignment horizontal="right" vertical="center"/>
    </xf>
    <xf numFmtId="0" fontId="57" fillId="0" borderId="0" xfId="0" applyFont="1" applyBorder="1" applyAlignment="1">
      <alignment horizontal="left" vertical="center"/>
    </xf>
    <xf numFmtId="0" fontId="60" fillId="25" borderId="0" xfId="0" applyFont="1" applyFill="1" applyBorder="1" applyAlignment="1">
      <alignment horizontal="right" vertical="center" indent="2" readingOrder="2"/>
    </xf>
    <xf numFmtId="0" fontId="60" fillId="25" borderId="0" xfId="0" applyFont="1" applyFill="1" applyBorder="1" applyAlignment="1">
      <alignment horizontal="left" vertical="center"/>
    </xf>
    <xf numFmtId="0" fontId="60" fillId="0" borderId="0" xfId="0" applyFont="1" applyBorder="1" applyAlignment="1">
      <alignment horizontal="right" vertical="center" indent="2" readingOrder="2"/>
    </xf>
    <xf numFmtId="0" fontId="60" fillId="0" borderId="0" xfId="0" applyFont="1" applyBorder="1" applyAlignment="1">
      <alignment horizontal="left" vertical="center"/>
    </xf>
    <xf numFmtId="0" fontId="57" fillId="25" borderId="0" xfId="0" applyFont="1" applyFill="1" applyBorder="1" applyAlignment="1">
      <alignment horizontal="right" vertical="center"/>
    </xf>
    <xf numFmtId="0" fontId="57" fillId="25" borderId="0" xfId="0" applyFont="1" applyFill="1" applyBorder="1" applyAlignment="1">
      <alignment horizontal="left" vertical="center"/>
    </xf>
    <xf numFmtId="0" fontId="65" fillId="0" borderId="0" xfId="0" applyNumberFormat="1" applyFont="1" applyBorder="1" applyAlignment="1">
      <alignment horizontal="right" vertical="center" indent="2"/>
    </xf>
    <xf numFmtId="0" fontId="65" fillId="25" borderId="0" xfId="0" applyNumberFormat="1" applyFont="1" applyFill="1" applyAlignment="1">
      <alignment horizontal="right" vertical="center" indent="2"/>
    </xf>
    <xf numFmtId="0" fontId="64" fillId="25" borderId="0" xfId="0" applyNumberFormat="1" applyFont="1" applyFill="1" applyAlignment="1">
      <alignment horizontal="right" vertical="center" indent="2"/>
    </xf>
    <xf numFmtId="0" fontId="65" fillId="0" borderId="0" xfId="0" applyNumberFormat="1" applyFont="1" applyAlignment="1">
      <alignment horizontal="right" vertical="center" indent="2"/>
    </xf>
    <xf numFmtId="0" fontId="64" fillId="0" borderId="0" xfId="0" applyNumberFormat="1" applyFont="1" applyAlignment="1">
      <alignment horizontal="right" vertical="center" indent="2"/>
    </xf>
    <xf numFmtId="195" fontId="10" fillId="0" borderId="0" xfId="59" applyNumberFormat="1" applyFont="1">
      <alignment/>
      <protection/>
    </xf>
    <xf numFmtId="0" fontId="57" fillId="25" borderId="20" xfId="0" applyFont="1" applyFill="1" applyBorder="1" applyAlignment="1">
      <alignment horizontal="centerContinuous" vertical="center"/>
    </xf>
    <xf numFmtId="0" fontId="60" fillId="25" borderId="20" xfId="0" applyFont="1" applyFill="1" applyBorder="1" applyAlignment="1">
      <alignment horizontal="centerContinuous" vertical="center"/>
    </xf>
    <xf numFmtId="0" fontId="60" fillId="25" borderId="21" xfId="0" applyFont="1" applyFill="1" applyBorder="1" applyAlignment="1">
      <alignment horizontal="centerContinuous" vertical="center"/>
    </xf>
    <xf numFmtId="0" fontId="0" fillId="0" borderId="0" xfId="58" applyAlignment="1">
      <alignment vertical="center"/>
      <protection/>
    </xf>
    <xf numFmtId="0" fontId="10" fillId="0" borderId="0" xfId="58" applyFont="1" applyAlignment="1">
      <alignment vertical="center"/>
      <protection/>
    </xf>
    <xf numFmtId="0" fontId="10" fillId="0" borderId="0" xfId="58" applyFont="1" applyBorder="1" applyAlignment="1">
      <alignment vertical="center"/>
      <protection/>
    </xf>
    <xf numFmtId="0" fontId="13" fillId="0" borderId="0" xfId="58" applyFont="1" applyBorder="1" applyAlignment="1">
      <alignment horizontal="center" vertical="center"/>
      <protection/>
    </xf>
    <xf numFmtId="0" fontId="0" fillId="0" borderId="0" xfId="58" applyFont="1" applyAlignment="1">
      <alignment vertical="center"/>
      <protection/>
    </xf>
    <xf numFmtId="0" fontId="1" fillId="0" borderId="0" xfId="58" applyFont="1" applyBorder="1" applyAlignment="1">
      <alignment vertical="center"/>
      <protection/>
    </xf>
    <xf numFmtId="0" fontId="13" fillId="0" borderId="0" xfId="58" applyFont="1" applyBorder="1" applyAlignment="1">
      <alignment vertical="center"/>
      <protection/>
    </xf>
    <xf numFmtId="0" fontId="0" fillId="0" borderId="0" xfId="58" applyFont="1" applyBorder="1" applyAlignment="1">
      <alignment vertical="center"/>
      <protection/>
    </xf>
    <xf numFmtId="0" fontId="8" fillId="0" borderId="0" xfId="58" applyFont="1" applyBorder="1" applyAlignment="1">
      <alignment vertical="center"/>
      <protection/>
    </xf>
    <xf numFmtId="0" fontId="20" fillId="0" borderId="0" xfId="58" applyFont="1" applyBorder="1" applyAlignment="1">
      <alignment vertical="center"/>
      <protection/>
    </xf>
    <xf numFmtId="0" fontId="13" fillId="0" borderId="0" xfId="58" applyFont="1" applyAlignment="1">
      <alignment horizontal="centerContinuous" vertical="center"/>
      <protection/>
    </xf>
    <xf numFmtId="0" fontId="46" fillId="0" borderId="0" xfId="58" applyFont="1" applyAlignment="1">
      <alignment vertical="center"/>
      <protection/>
    </xf>
    <xf numFmtId="0" fontId="21" fillId="0" borderId="0" xfId="58" applyFont="1" applyAlignment="1">
      <alignment horizontal="centerContinuous" vertical="center"/>
      <protection/>
    </xf>
    <xf numFmtId="0" fontId="47" fillId="0" borderId="0" xfId="58" applyFont="1" applyAlignment="1">
      <alignment vertical="center"/>
      <protection/>
    </xf>
    <xf numFmtId="0" fontId="57" fillId="0" borderId="0" xfId="58" applyFont="1" applyAlignment="1">
      <alignment horizontal="right" vertical="center"/>
      <protection/>
    </xf>
    <xf numFmtId="3" fontId="60" fillId="27" borderId="0" xfId="0" applyNumberFormat="1" applyFont="1" applyFill="1" applyBorder="1" applyAlignment="1">
      <alignment horizontal="right" vertical="center" indent="1"/>
    </xf>
    <xf numFmtId="3" fontId="60" fillId="28" borderId="0" xfId="0" applyNumberFormat="1" applyFont="1" applyFill="1" applyBorder="1" applyAlignment="1">
      <alignment horizontal="right" vertical="center" indent="1"/>
    </xf>
    <xf numFmtId="194" fontId="60" fillId="27" borderId="0" xfId="0" applyNumberFormat="1" applyFont="1" applyFill="1" applyBorder="1" applyAlignment="1">
      <alignment horizontal="right" vertical="center" indent="1"/>
    </xf>
    <xf numFmtId="0" fontId="10" fillId="27" borderId="0" xfId="59" applyFont="1" applyFill="1">
      <alignment/>
      <protection/>
    </xf>
    <xf numFmtId="0" fontId="57" fillId="29" borderId="0" xfId="0" applyFont="1" applyFill="1" applyAlignment="1">
      <alignment horizontal="right" vertical="center" indent="1"/>
    </xf>
    <xf numFmtId="0" fontId="57" fillId="29" borderId="0" xfId="0" applyFont="1" applyFill="1" applyAlignment="1">
      <alignment horizontal="left" vertical="center" indent="1"/>
    </xf>
    <xf numFmtId="0" fontId="59" fillId="26" borderId="0" xfId="0" applyFont="1" applyFill="1" applyAlignment="1">
      <alignment horizontal="left" vertical="center"/>
    </xf>
    <xf numFmtId="0" fontId="59" fillId="26" borderId="0" xfId="0" applyFont="1" applyFill="1" applyAlignment="1">
      <alignment vertical="center"/>
    </xf>
    <xf numFmtId="0" fontId="62" fillId="26" borderId="0" xfId="0" applyFont="1" applyFill="1" applyAlignment="1">
      <alignment vertical="center"/>
    </xf>
    <xf numFmtId="0" fontId="0" fillId="26" borderId="0" xfId="0" applyFill="1" applyAlignment="1">
      <alignment vertical="center"/>
    </xf>
    <xf numFmtId="0" fontId="57" fillId="25" borderId="19" xfId="0" applyFont="1" applyFill="1" applyBorder="1" applyAlignment="1">
      <alignment horizontal="center" vertical="center"/>
    </xf>
    <xf numFmtId="0" fontId="57" fillId="25" borderId="26" xfId="0" applyFont="1" applyFill="1" applyBorder="1" applyAlignment="1">
      <alignment horizontal="center"/>
    </xf>
    <xf numFmtId="0" fontId="57" fillId="25" borderId="23" xfId="0" applyFont="1" applyFill="1" applyBorder="1" applyAlignment="1">
      <alignment horizontal="center" vertical="center"/>
    </xf>
    <xf numFmtId="0" fontId="57" fillId="25" borderId="24" xfId="0" applyFont="1" applyFill="1" applyBorder="1" applyAlignment="1">
      <alignment horizontal="center" vertical="center"/>
    </xf>
    <xf numFmtId="0" fontId="57" fillId="25" borderId="25" xfId="0" applyFont="1" applyFill="1" applyBorder="1" applyAlignment="1">
      <alignment horizontal="center" vertical="center"/>
    </xf>
    <xf numFmtId="0" fontId="57" fillId="25" borderId="28" xfId="0" applyFont="1" applyFill="1" applyBorder="1" applyAlignment="1">
      <alignment horizontal="center" vertical="center"/>
    </xf>
    <xf numFmtId="0" fontId="57" fillId="25" borderId="13" xfId="0" applyFont="1" applyFill="1" applyBorder="1" applyAlignment="1">
      <alignment horizontal="center" vertical="center"/>
    </xf>
    <xf numFmtId="0" fontId="72" fillId="0" borderId="0" xfId="0" applyFont="1" applyAlignment="1">
      <alignment vertical="center"/>
    </xf>
    <xf numFmtId="0" fontId="6" fillId="0" borderId="0" xfId="58" applyFont="1" applyAlignment="1">
      <alignment vertical="center"/>
      <protection/>
    </xf>
    <xf numFmtId="0" fontId="10" fillId="26" borderId="0" xfId="0" applyFont="1" applyFill="1" applyAlignment="1">
      <alignment vertical="top"/>
    </xf>
    <xf numFmtId="0" fontId="0" fillId="26" borderId="0" xfId="0" applyFill="1" applyAlignment="1">
      <alignment vertical="top"/>
    </xf>
    <xf numFmtId="0" fontId="10" fillId="26" borderId="0" xfId="0" applyFont="1" applyFill="1" applyAlignment="1">
      <alignment/>
    </xf>
    <xf numFmtId="0" fontId="0" fillId="26" borderId="0" xfId="0" applyFont="1" applyFill="1" applyAlignment="1">
      <alignment/>
    </xf>
    <xf numFmtId="0" fontId="10" fillId="26" borderId="0" xfId="0" applyFont="1" applyFill="1" applyBorder="1" applyAlignment="1">
      <alignment/>
    </xf>
    <xf numFmtId="0" fontId="0" fillId="26" borderId="0" xfId="0" applyFont="1" applyFill="1" applyBorder="1" applyAlignment="1">
      <alignment/>
    </xf>
    <xf numFmtId="3" fontId="10" fillId="26" borderId="0" xfId="0" applyNumberFormat="1" applyFont="1" applyFill="1" applyAlignment="1">
      <alignment/>
    </xf>
    <xf numFmtId="2" fontId="13" fillId="30" borderId="0" xfId="0" applyNumberFormat="1" applyFont="1" applyFill="1" applyAlignment="1">
      <alignment horizontal="right" vertical="center" indent="1"/>
    </xf>
    <xf numFmtId="2" fontId="13" fillId="30" borderId="0" xfId="0" applyNumberFormat="1" applyFont="1" applyFill="1" applyAlignment="1">
      <alignment horizontal="left" vertical="center" indent="2"/>
    </xf>
    <xf numFmtId="2" fontId="13" fillId="25" borderId="29" xfId="0" applyNumberFormat="1" applyFont="1" applyFill="1" applyBorder="1" applyAlignment="1">
      <alignment horizontal="right" vertical="center" indent="1"/>
    </xf>
    <xf numFmtId="0" fontId="109" fillId="0" borderId="0" xfId="0" applyFont="1" applyAlignment="1">
      <alignment/>
    </xf>
    <xf numFmtId="206" fontId="60" fillId="29" borderId="18" xfId="0" applyNumberFormat="1" applyFont="1" applyFill="1" applyBorder="1" applyAlignment="1">
      <alignment horizontal="center" vertical="center" wrapText="1"/>
    </xf>
    <xf numFmtId="206" fontId="60" fillId="29" borderId="0" xfId="0" applyNumberFormat="1" applyFont="1" applyFill="1" applyBorder="1" applyAlignment="1">
      <alignment horizontal="center" vertical="center" wrapText="1"/>
    </xf>
    <xf numFmtId="206" fontId="60" fillId="29" borderId="0" xfId="0" applyNumberFormat="1" applyFont="1" applyFill="1" applyBorder="1" applyAlignment="1">
      <alignment horizontal="center" vertical="center" wrapText="1" readingOrder="2"/>
    </xf>
    <xf numFmtId="0" fontId="66" fillId="31" borderId="0" xfId="63" applyFont="1" applyFill="1" applyBorder="1" applyAlignment="1">
      <alignment horizontal="center" vertical="center" wrapText="1"/>
      <protection/>
    </xf>
    <xf numFmtId="0" fontId="66" fillId="31" borderId="0" xfId="63" applyFont="1" applyFill="1" applyBorder="1" applyAlignment="1">
      <alignment horizontal="center" vertical="center" wrapText="1" readingOrder="2"/>
      <protection/>
    </xf>
    <xf numFmtId="0" fontId="66" fillId="31" borderId="29" xfId="63" applyFont="1" applyFill="1" applyBorder="1" applyAlignment="1">
      <alignment horizontal="center" vertical="center" wrapText="1" readingOrder="2"/>
      <protection/>
    </xf>
    <xf numFmtId="4" fontId="15" fillId="29" borderId="17" xfId="0" applyNumberFormat="1" applyFont="1" applyFill="1" applyBorder="1" applyAlignment="1">
      <alignment horizontal="center" vertical="center"/>
    </xf>
    <xf numFmtId="4" fontId="15" fillId="29" borderId="17" xfId="0" applyNumberFormat="1" applyFont="1" applyFill="1" applyBorder="1" applyAlignment="1">
      <alignment horizontal="center" vertical="center" wrapText="1"/>
    </xf>
    <xf numFmtId="200" fontId="64" fillId="0" borderId="0" xfId="0" applyNumberFormat="1" applyFont="1" applyBorder="1" applyAlignment="1">
      <alignment horizontal="right" vertical="center" indent="2"/>
    </xf>
    <xf numFmtId="0" fontId="10" fillId="0" borderId="0" xfId="0" applyFont="1" applyAlignment="1">
      <alignment horizontal="right" vertical="center"/>
    </xf>
    <xf numFmtId="0" fontId="59" fillId="0" borderId="0" xfId="0" applyFont="1" applyAlignment="1">
      <alignment horizontal="right"/>
    </xf>
    <xf numFmtId="49" fontId="59" fillId="0" borderId="0" xfId="0" applyNumberFormat="1" applyFont="1" applyAlignment="1">
      <alignment vertical="center" readingOrder="2"/>
    </xf>
    <xf numFmtId="0" fontId="59" fillId="0" borderId="0" xfId="0" applyFont="1" applyAlignment="1">
      <alignment horizontal="right" readingOrder="2"/>
    </xf>
    <xf numFmtId="0" fontId="59" fillId="0" borderId="0" xfId="0" applyFont="1" applyAlignment="1">
      <alignment/>
    </xf>
    <xf numFmtId="0" fontId="57" fillId="0" borderId="0" xfId="0" applyFont="1" applyFill="1" applyAlignment="1">
      <alignment horizontal="right" vertical="center" indent="1"/>
    </xf>
    <xf numFmtId="0" fontId="57" fillId="0" borderId="0" xfId="0" applyFont="1" applyFill="1" applyAlignment="1">
      <alignment horizontal="left" vertical="center" indent="1"/>
    </xf>
    <xf numFmtId="0" fontId="1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57" fillId="0" borderId="0" xfId="0" applyFont="1" applyFill="1" applyAlignment="1">
      <alignment horizontal="right" vertical="center" indent="1" readingOrder="2"/>
    </xf>
    <xf numFmtId="0" fontId="57" fillId="0" borderId="0" xfId="0" applyNumberFormat="1" applyFont="1" applyFill="1" applyAlignment="1">
      <alignment horizontal="right" vertical="center" indent="1" readingOrder="2"/>
    </xf>
    <xf numFmtId="16" fontId="57" fillId="0" borderId="0" xfId="0" applyNumberFormat="1" applyFont="1" applyFill="1" applyAlignment="1">
      <alignment horizontal="left" vertical="center" indent="1" readingOrder="1"/>
    </xf>
    <xf numFmtId="17" fontId="57" fillId="0" borderId="0" xfId="0" applyNumberFormat="1" applyFont="1" applyFill="1" applyAlignment="1">
      <alignment horizontal="right" vertical="center" indent="1" readingOrder="2"/>
    </xf>
    <xf numFmtId="0" fontId="57" fillId="0" borderId="17" xfId="0" applyFont="1" applyFill="1" applyBorder="1" applyAlignment="1">
      <alignment horizontal="right" vertical="center" indent="1"/>
    </xf>
    <xf numFmtId="0" fontId="57" fillId="0" borderId="17" xfId="0" applyFont="1" applyFill="1" applyBorder="1" applyAlignment="1">
      <alignment horizontal="left" vertical="center" indent="1"/>
    </xf>
    <xf numFmtId="0" fontId="57" fillId="32" borderId="0" xfId="0" applyFont="1" applyFill="1" applyAlignment="1">
      <alignment horizontal="right" vertical="center" indent="1" readingOrder="2"/>
    </xf>
    <xf numFmtId="0" fontId="57" fillId="32" borderId="0" xfId="0" applyFont="1" applyFill="1" applyAlignment="1">
      <alignment horizontal="left" vertical="center" indent="1"/>
    </xf>
    <xf numFmtId="0" fontId="57" fillId="32" borderId="0" xfId="0" applyNumberFormat="1" applyFont="1" applyFill="1" applyAlignment="1">
      <alignment horizontal="right" vertical="center" indent="1" readingOrder="2"/>
    </xf>
    <xf numFmtId="16" fontId="57" fillId="32" borderId="0" xfId="0" applyNumberFormat="1" applyFont="1" applyFill="1" applyAlignment="1">
      <alignment horizontal="left" vertical="center" indent="1" readingOrder="1"/>
    </xf>
    <xf numFmtId="0" fontId="59" fillId="0" borderId="0" xfId="58" applyFont="1" applyAlignment="1">
      <alignment horizontal="right" vertical="center" readingOrder="2"/>
      <protection/>
    </xf>
    <xf numFmtId="0" fontId="59" fillId="0" borderId="0" xfId="58" applyFont="1" applyBorder="1" applyAlignment="1">
      <alignment horizontal="left" vertical="center"/>
      <protection/>
    </xf>
    <xf numFmtId="0" fontId="64" fillId="25" borderId="21" xfId="0" applyFont="1" applyFill="1" applyBorder="1" applyAlignment="1">
      <alignment horizontal="center" vertical="center"/>
    </xf>
    <xf numFmtId="0" fontId="64" fillId="25" borderId="22" xfId="0" applyFont="1" applyFill="1" applyBorder="1" applyAlignment="1">
      <alignment horizontal="center" vertical="center"/>
    </xf>
    <xf numFmtId="0" fontId="57" fillId="25" borderId="26" xfId="0" applyFont="1" applyFill="1" applyBorder="1" applyAlignment="1">
      <alignment horizontal="center" vertical="center"/>
    </xf>
    <xf numFmtId="0" fontId="57" fillId="25" borderId="28" xfId="0" applyFont="1" applyFill="1" applyBorder="1" applyAlignment="1">
      <alignment horizontal="center" vertical="top"/>
    </xf>
    <xf numFmtId="3" fontId="10" fillId="25" borderId="0" xfId="0" applyNumberFormat="1" applyFont="1" applyFill="1" applyAlignment="1">
      <alignment horizontal="center" vertical="center"/>
    </xf>
    <xf numFmtId="209" fontId="10" fillId="25" borderId="0" xfId="0" applyNumberFormat="1" applyFont="1" applyFill="1" applyAlignment="1">
      <alignment horizontal="right" vertical="center" indent="7"/>
    </xf>
    <xf numFmtId="3" fontId="13" fillId="25" borderId="0" xfId="0" applyNumberFormat="1" applyFont="1" applyFill="1" applyAlignment="1">
      <alignment horizontal="center" vertical="center"/>
    </xf>
    <xf numFmtId="3" fontId="10" fillId="26" borderId="0" xfId="0" applyNumberFormat="1" applyFont="1" applyFill="1" applyBorder="1" applyAlignment="1">
      <alignment horizontal="center"/>
    </xf>
    <xf numFmtId="3" fontId="10" fillId="26" borderId="0" xfId="0" applyNumberFormat="1" applyFont="1" applyFill="1" applyBorder="1" applyAlignment="1">
      <alignment/>
    </xf>
    <xf numFmtId="209" fontId="10" fillId="26" borderId="0" xfId="0" applyNumberFormat="1" applyFont="1" applyFill="1" applyAlignment="1">
      <alignment/>
    </xf>
    <xf numFmtId="3" fontId="10" fillId="26" borderId="0" xfId="0" applyNumberFormat="1" applyFont="1" applyFill="1" applyAlignment="1">
      <alignment horizontal="center"/>
    </xf>
    <xf numFmtId="1" fontId="10" fillId="26" borderId="0" xfId="0" applyNumberFormat="1" applyFont="1" applyFill="1" applyBorder="1" applyAlignment="1">
      <alignment/>
    </xf>
    <xf numFmtId="3" fontId="10" fillId="0" borderId="0" xfId="0" applyNumberFormat="1" applyFont="1" applyAlignment="1">
      <alignment horizontal="center"/>
    </xf>
    <xf numFmtId="3" fontId="59" fillId="0" borderId="0" xfId="0" applyNumberFormat="1" applyFont="1" applyAlignment="1">
      <alignment/>
    </xf>
    <xf numFmtId="3" fontId="10" fillId="0" borderId="0" xfId="0" applyNumberFormat="1" applyFont="1" applyFill="1" applyAlignment="1">
      <alignment horizontal="center"/>
    </xf>
    <xf numFmtId="209" fontId="10" fillId="0" borderId="0" xfId="0" applyNumberFormat="1" applyFont="1" applyAlignment="1">
      <alignment/>
    </xf>
    <xf numFmtId="0" fontId="59" fillId="0" borderId="0" xfId="0" applyFont="1" applyFill="1" applyAlignment="1">
      <alignment horizontal="right" vertical="center" readingOrder="2"/>
    </xf>
    <xf numFmtId="3" fontId="59" fillId="0" borderId="0" xfId="0" applyNumberFormat="1" applyFont="1" applyFill="1" applyAlignment="1">
      <alignment/>
    </xf>
    <xf numFmtId="0" fontId="59" fillId="0" borderId="0" xfId="0" applyFont="1" applyFill="1" applyAlignment="1">
      <alignment/>
    </xf>
    <xf numFmtId="0" fontId="59" fillId="0" borderId="0" xfId="0" applyFont="1" applyFill="1" applyAlignment="1">
      <alignment horizontal="left" vertical="center"/>
    </xf>
    <xf numFmtId="0" fontId="59" fillId="0" borderId="0" xfId="0" applyFont="1" applyFill="1" applyAlignment="1">
      <alignment horizontal="right"/>
    </xf>
    <xf numFmtId="0" fontId="59" fillId="0" borderId="0" xfId="0" applyFont="1" applyFill="1" applyAlignment="1">
      <alignment horizontal="left"/>
    </xf>
    <xf numFmtId="0" fontId="10" fillId="0" borderId="0" xfId="62" applyFont="1" applyAlignment="1">
      <alignment/>
      <protection/>
    </xf>
    <xf numFmtId="0" fontId="0" fillId="0" borderId="0" xfId="62" applyAlignment="1">
      <alignment/>
      <protection/>
    </xf>
    <xf numFmtId="0" fontId="13" fillId="0" borderId="0" xfId="62" applyFont="1" applyAlignment="1">
      <alignment vertical="center"/>
      <protection/>
    </xf>
    <xf numFmtId="0" fontId="68" fillId="25" borderId="20" xfId="62" applyFont="1" applyFill="1" applyBorder="1" applyAlignment="1">
      <alignment horizontal="center" vertical="center" wrapText="1" readingOrder="2"/>
      <protection/>
    </xf>
    <xf numFmtId="0" fontId="57" fillId="25" borderId="20" xfId="62" applyFont="1" applyFill="1" applyBorder="1" applyAlignment="1">
      <alignment horizontal="center" vertical="center" wrapText="1" readingOrder="2"/>
      <protection/>
    </xf>
    <xf numFmtId="0" fontId="66" fillId="0" borderId="0" xfId="62" applyFont="1" applyBorder="1" applyAlignment="1">
      <alignment horizontal="right" vertical="center" wrapText="1" indent="1" readingOrder="2"/>
      <protection/>
    </xf>
    <xf numFmtId="3" fontId="66" fillId="0" borderId="0" xfId="62" applyNumberFormat="1" applyFont="1" applyBorder="1" applyAlignment="1">
      <alignment horizontal="center" vertical="center" wrapText="1"/>
      <protection/>
    </xf>
    <xf numFmtId="0" fontId="60" fillId="0" borderId="0" xfId="62" applyFont="1" applyAlignment="1">
      <alignment horizontal="left" vertical="center" wrapText="1" indent="1"/>
      <protection/>
    </xf>
    <xf numFmtId="0" fontId="60" fillId="25" borderId="0" xfId="62" applyFont="1" applyFill="1" applyAlignment="1">
      <alignment horizontal="right" vertical="center" indent="1"/>
      <protection/>
    </xf>
    <xf numFmtId="3" fontId="66" fillId="25" borderId="0" xfId="62" applyNumberFormat="1" applyFont="1" applyFill="1" applyBorder="1" applyAlignment="1">
      <alignment horizontal="center" vertical="center" wrapText="1"/>
      <protection/>
    </xf>
    <xf numFmtId="0" fontId="60" fillId="25" borderId="0" xfId="62" applyFont="1" applyFill="1" applyAlignment="1">
      <alignment horizontal="left" vertical="center" wrapText="1" indent="1"/>
      <protection/>
    </xf>
    <xf numFmtId="0" fontId="59" fillId="0" borderId="0" xfId="0" applyFont="1" applyAlignment="1">
      <alignment horizontal="right" vertical="center"/>
    </xf>
    <xf numFmtId="0" fontId="59" fillId="0" borderId="0" xfId="0" applyFont="1" applyAlignment="1">
      <alignment vertical="center" readingOrder="1"/>
    </xf>
    <xf numFmtId="197" fontId="59" fillId="0" borderId="0" xfId="0" applyNumberFormat="1" applyFont="1" applyAlignment="1">
      <alignment horizontal="left" vertical="center" wrapText="1" readingOrder="1"/>
    </xf>
    <xf numFmtId="0" fontId="64" fillId="25" borderId="20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2" fontId="10" fillId="0" borderId="0" xfId="0" applyNumberFormat="1" applyFont="1" applyAlignment="1">
      <alignment vertical="center"/>
    </xf>
    <xf numFmtId="195" fontId="10" fillId="0" borderId="0" xfId="0" applyNumberFormat="1" applyFont="1" applyFill="1" applyAlignment="1">
      <alignment vertical="center"/>
    </xf>
    <xf numFmtId="0" fontId="64" fillId="31" borderId="0" xfId="0" applyNumberFormat="1" applyFont="1" applyFill="1" applyAlignment="1">
      <alignment horizontal="right" vertical="center" indent="1" readingOrder="2"/>
    </xf>
    <xf numFmtId="16" fontId="64" fillId="31" borderId="0" xfId="0" applyNumberFormat="1" applyFont="1" applyFill="1" applyAlignment="1">
      <alignment horizontal="left" vertical="center" indent="1" readingOrder="1"/>
    </xf>
    <xf numFmtId="0" fontId="64" fillId="29" borderId="0" xfId="0" applyNumberFormat="1" applyFont="1" applyFill="1" applyAlignment="1">
      <alignment horizontal="right" vertical="center" indent="1" readingOrder="2"/>
    </xf>
    <xf numFmtId="16" fontId="64" fillId="29" borderId="0" xfId="0" applyNumberFormat="1" applyFont="1" applyFill="1" applyAlignment="1">
      <alignment horizontal="left" vertical="center" indent="1" readingOrder="1"/>
    </xf>
    <xf numFmtId="17" fontId="64" fillId="31" borderId="0" xfId="0" applyNumberFormat="1" applyFont="1" applyFill="1" applyAlignment="1">
      <alignment horizontal="right" vertical="center" indent="1" readingOrder="2"/>
    </xf>
    <xf numFmtId="0" fontId="64" fillId="29" borderId="0" xfId="0" applyFont="1" applyFill="1" applyAlignment="1">
      <alignment horizontal="right" vertical="center" indent="1" readingOrder="2"/>
    </xf>
    <xf numFmtId="0" fontId="64" fillId="29" borderId="0" xfId="0" applyFont="1" applyFill="1" applyAlignment="1">
      <alignment horizontal="left" vertical="center" indent="1"/>
    </xf>
    <xf numFmtId="0" fontId="64" fillId="31" borderId="0" xfId="0" applyFont="1" applyFill="1" applyAlignment="1">
      <alignment horizontal="right" vertical="center" indent="1" readingOrder="2"/>
    </xf>
    <xf numFmtId="0" fontId="64" fillId="31" borderId="0" xfId="0" applyFont="1" applyFill="1" applyAlignment="1">
      <alignment horizontal="left" vertical="center" indent="1"/>
    </xf>
    <xf numFmtId="0" fontId="64" fillId="31" borderId="17" xfId="0" applyFont="1" applyFill="1" applyBorder="1" applyAlignment="1">
      <alignment horizontal="right" vertical="center" indent="1"/>
    </xf>
    <xf numFmtId="0" fontId="64" fillId="31" borderId="17" xfId="0" applyFont="1" applyFill="1" applyBorder="1" applyAlignment="1">
      <alignment horizontal="left" vertical="center" indent="1"/>
    </xf>
    <xf numFmtId="49" fontId="68" fillId="29" borderId="17" xfId="0" applyNumberFormat="1" applyFont="1" applyFill="1" applyBorder="1" applyAlignment="1">
      <alignment horizontal="center" vertical="center" wrapText="1" readingOrder="2"/>
    </xf>
    <xf numFmtId="0" fontId="57" fillId="0" borderId="0" xfId="0" applyFont="1" applyAlignment="1">
      <alignment horizontal="right" vertical="center" readingOrder="2"/>
    </xf>
    <xf numFmtId="0" fontId="57" fillId="0" borderId="0" xfId="0" applyFont="1" applyAlignment="1">
      <alignment vertical="center"/>
    </xf>
    <xf numFmtId="0" fontId="64" fillId="25" borderId="22" xfId="0" applyFont="1" applyFill="1" applyBorder="1" applyAlignment="1">
      <alignment horizontal="right" vertical="center"/>
    </xf>
    <xf numFmtId="0" fontId="64" fillId="25" borderId="21" xfId="0" applyFont="1" applyFill="1" applyBorder="1" applyAlignment="1">
      <alignment horizontal="left" vertical="center"/>
    </xf>
    <xf numFmtId="0" fontId="65" fillId="0" borderId="0" xfId="0" applyFont="1" applyAlignment="1">
      <alignment horizontal="right" vertical="center" indent="2"/>
    </xf>
    <xf numFmtId="0" fontId="65" fillId="0" borderId="0" xfId="0" applyFont="1" applyAlignment="1">
      <alignment horizontal="left" vertical="center" indent="2"/>
    </xf>
    <xf numFmtId="0" fontId="65" fillId="25" borderId="0" xfId="0" applyFont="1" applyFill="1" applyAlignment="1">
      <alignment horizontal="right" vertical="center" indent="2" readingOrder="2"/>
    </xf>
    <xf numFmtId="0" fontId="65" fillId="25" borderId="0" xfId="0" applyFont="1" applyFill="1" applyAlignment="1">
      <alignment horizontal="left" vertical="center" indent="2"/>
    </xf>
    <xf numFmtId="0" fontId="65" fillId="0" borderId="0" xfId="0" applyNumberFormat="1" applyFont="1" applyAlignment="1">
      <alignment horizontal="right" vertical="center" indent="2" readingOrder="2"/>
    </xf>
    <xf numFmtId="16" fontId="65" fillId="0" borderId="0" xfId="0" applyNumberFormat="1" applyFont="1" applyAlignment="1">
      <alignment horizontal="left" vertical="center" indent="2" readingOrder="1"/>
    </xf>
    <xf numFmtId="0" fontId="65" fillId="0" borderId="0" xfId="0" applyFont="1" applyAlignment="1">
      <alignment horizontal="right" vertical="center" indent="2" readingOrder="2"/>
    </xf>
    <xf numFmtId="0" fontId="65" fillId="0" borderId="0" xfId="0" applyFont="1" applyBorder="1" applyAlignment="1">
      <alignment horizontal="right" vertical="center" indent="2" readingOrder="2"/>
    </xf>
    <xf numFmtId="0" fontId="65" fillId="0" borderId="0" xfId="0" applyFont="1" applyBorder="1" applyAlignment="1">
      <alignment horizontal="left" vertical="center" indent="2"/>
    </xf>
    <xf numFmtId="0" fontId="64" fillId="0" borderId="29" xfId="0" applyFont="1" applyBorder="1" applyAlignment="1">
      <alignment horizontal="right" vertical="center" indent="2" readingOrder="2"/>
    </xf>
    <xf numFmtId="0" fontId="57" fillId="0" borderId="29" xfId="0" applyFont="1" applyBorder="1" applyAlignment="1">
      <alignment horizontal="left" vertical="center" indent="2"/>
    </xf>
    <xf numFmtId="0" fontId="59" fillId="0" borderId="0" xfId="0" applyFont="1" applyAlignment="1">
      <alignment horizontal="left" vertical="center" readingOrder="1"/>
    </xf>
    <xf numFmtId="1" fontId="10" fillId="0" borderId="0" xfId="0" applyNumberFormat="1" applyFont="1" applyAlignment="1">
      <alignment vertical="center"/>
    </xf>
    <xf numFmtId="0" fontId="50" fillId="0" borderId="0" xfId="58" applyFont="1" applyAlignment="1">
      <alignment vertical="center"/>
      <protection/>
    </xf>
    <xf numFmtId="0" fontId="57" fillId="25" borderId="22" xfId="58" applyFont="1" applyFill="1" applyBorder="1" applyAlignment="1">
      <alignment horizontal="center" vertical="center" wrapText="1"/>
      <protection/>
    </xf>
    <xf numFmtId="0" fontId="57" fillId="25" borderId="20" xfId="58" applyFont="1" applyFill="1" applyBorder="1" applyAlignment="1">
      <alignment horizontal="center" vertical="center"/>
      <protection/>
    </xf>
    <xf numFmtId="0" fontId="57" fillId="25" borderId="21" xfId="58" applyFont="1" applyFill="1" applyBorder="1" applyAlignment="1">
      <alignment horizontal="centerContinuous" vertical="center"/>
      <protection/>
    </xf>
    <xf numFmtId="0" fontId="57" fillId="0" borderId="0" xfId="58" applyFont="1" applyBorder="1" applyAlignment="1">
      <alignment horizontal="right" vertical="center" indent="1"/>
      <protection/>
    </xf>
    <xf numFmtId="0" fontId="57" fillId="0" borderId="0" xfId="58" applyFont="1" applyBorder="1" applyAlignment="1">
      <alignment horizontal="left" vertical="center" indent="1"/>
      <protection/>
    </xf>
    <xf numFmtId="0" fontId="60" fillId="25" borderId="0" xfId="58" applyFont="1" applyFill="1" applyBorder="1" applyAlignment="1">
      <alignment horizontal="right" vertical="center" indent="2"/>
      <protection/>
    </xf>
    <xf numFmtId="0" fontId="60" fillId="25" borderId="0" xfId="58" applyNumberFormat="1" applyFont="1" applyFill="1" applyBorder="1" applyAlignment="1">
      <alignment horizontal="left" vertical="center" indent="2"/>
      <protection/>
    </xf>
    <xf numFmtId="0" fontId="60" fillId="30" borderId="0" xfId="58" applyFont="1" applyFill="1" applyBorder="1" applyAlignment="1">
      <alignment horizontal="right" vertical="center" indent="2"/>
      <protection/>
    </xf>
    <xf numFmtId="0" fontId="60" fillId="0" borderId="0" xfId="58" applyNumberFormat="1" applyFont="1" applyBorder="1" applyAlignment="1">
      <alignment horizontal="left" vertical="center" indent="2"/>
      <protection/>
    </xf>
    <xf numFmtId="0" fontId="57" fillId="0" borderId="17" xfId="58" applyFont="1" applyBorder="1" applyAlignment="1">
      <alignment horizontal="right" vertical="center" indent="2"/>
      <protection/>
    </xf>
    <xf numFmtId="3" fontId="57" fillId="0" borderId="17" xfId="58" applyNumberFormat="1" applyFont="1" applyBorder="1" applyAlignment="1">
      <alignment horizontal="left" vertical="center" indent="1"/>
      <protection/>
    </xf>
    <xf numFmtId="0" fontId="60" fillId="0" borderId="0" xfId="58" applyNumberFormat="1" applyFont="1" applyBorder="1" applyAlignment="1">
      <alignment horizontal="right" vertical="center" indent="2"/>
      <protection/>
    </xf>
    <xf numFmtId="0" fontId="60" fillId="25" borderId="0" xfId="58" applyNumberFormat="1" applyFont="1" applyFill="1" applyBorder="1" applyAlignment="1">
      <alignment horizontal="right" vertical="center" indent="2"/>
      <protection/>
    </xf>
    <xf numFmtId="0" fontId="57" fillId="25" borderId="17" xfId="58" applyFont="1" applyFill="1" applyBorder="1" applyAlignment="1">
      <alignment horizontal="right" vertical="center" indent="2"/>
      <protection/>
    </xf>
    <xf numFmtId="0" fontId="57" fillId="25" borderId="17" xfId="58" applyNumberFormat="1" applyFont="1" applyFill="1" applyBorder="1" applyAlignment="1">
      <alignment horizontal="left" vertical="center" indent="2"/>
      <protection/>
    </xf>
    <xf numFmtId="0" fontId="58" fillId="0" borderId="0" xfId="58" applyFont="1" applyBorder="1" applyAlignment="1">
      <alignment horizontal="center" vertical="center"/>
      <protection/>
    </xf>
    <xf numFmtId="0" fontId="59" fillId="0" borderId="0" xfId="58" applyFont="1" applyBorder="1" applyAlignment="1">
      <alignment vertical="center"/>
      <protection/>
    </xf>
    <xf numFmtId="0" fontId="59" fillId="0" borderId="0" xfId="58" applyFont="1" applyAlignment="1">
      <alignment vertical="center"/>
      <protection/>
    </xf>
    <xf numFmtId="0" fontId="59" fillId="0" borderId="0" xfId="58" applyFont="1" applyAlignment="1">
      <alignment horizontal="right" vertical="center"/>
      <protection/>
    </xf>
    <xf numFmtId="0" fontId="59" fillId="0" borderId="0" xfId="58" applyFont="1" applyAlignment="1">
      <alignment horizontal="left" vertical="center"/>
      <protection/>
    </xf>
    <xf numFmtId="195" fontId="64" fillId="0" borderId="0" xfId="0" applyNumberFormat="1" applyFont="1" applyBorder="1" applyAlignment="1">
      <alignment horizontal="right" vertical="center" indent="5"/>
    </xf>
    <xf numFmtId="195" fontId="65" fillId="25" borderId="0" xfId="0" applyNumberFormat="1" applyFont="1" applyFill="1" applyBorder="1" applyAlignment="1">
      <alignment horizontal="right" vertical="center" indent="5"/>
    </xf>
    <xf numFmtId="195" fontId="65" fillId="0" borderId="0" xfId="0" applyNumberFormat="1" applyFont="1" applyBorder="1" applyAlignment="1">
      <alignment horizontal="right" vertical="center" indent="5"/>
    </xf>
    <xf numFmtId="195" fontId="64" fillId="25" borderId="0" xfId="0" applyNumberFormat="1" applyFont="1" applyFill="1" applyBorder="1" applyAlignment="1">
      <alignment horizontal="right" vertical="center" indent="5"/>
    </xf>
    <xf numFmtId="0" fontId="57" fillId="0" borderId="0" xfId="0" applyFont="1" applyBorder="1" applyAlignment="1">
      <alignment horizontal="right" vertical="center"/>
    </xf>
    <xf numFmtId="0" fontId="57" fillId="0" borderId="0" xfId="0" applyFont="1" applyBorder="1" applyAlignment="1">
      <alignment horizontal="left" vertical="center"/>
    </xf>
    <xf numFmtId="0" fontId="57" fillId="25" borderId="0" xfId="0" applyFont="1" applyFill="1" applyBorder="1" applyAlignment="1">
      <alignment vertical="center" readingOrder="2"/>
    </xf>
    <xf numFmtId="0" fontId="57" fillId="25" borderId="0" xfId="0" applyFont="1" applyFill="1" applyBorder="1" applyAlignment="1">
      <alignment horizontal="left" vertical="center"/>
    </xf>
    <xf numFmtId="0" fontId="57" fillId="25" borderId="0" xfId="0" applyFont="1" applyFill="1" applyBorder="1" applyAlignment="1">
      <alignment horizontal="right" vertical="center" readingOrder="2"/>
    </xf>
    <xf numFmtId="0" fontId="57" fillId="0" borderId="29" xfId="0" applyFont="1" applyBorder="1" applyAlignment="1">
      <alignment horizontal="right" vertical="center"/>
    </xf>
    <xf numFmtId="195" fontId="64" fillId="0" borderId="29" xfId="0" applyNumberFormat="1" applyFont="1" applyBorder="1" applyAlignment="1">
      <alignment horizontal="right" vertical="center" indent="5"/>
    </xf>
    <xf numFmtId="0" fontId="57" fillId="0" borderId="29" xfId="0" applyFont="1" applyBorder="1" applyAlignment="1">
      <alignment horizontal="left" vertical="center"/>
    </xf>
    <xf numFmtId="0" fontId="10" fillId="0" borderId="0" xfId="0" applyFont="1" applyAlignment="1">
      <alignment vertical="center" readingOrder="1"/>
    </xf>
    <xf numFmtId="195" fontId="10" fillId="0" borderId="0" xfId="0" applyNumberFormat="1" applyFont="1" applyAlignment="1">
      <alignment vertical="center"/>
    </xf>
    <xf numFmtId="0" fontId="68" fillId="25" borderId="22" xfId="62" applyFont="1" applyFill="1" applyBorder="1" applyAlignment="1">
      <alignment horizontal="center" vertical="center" wrapText="1" readingOrder="2"/>
      <protection/>
    </xf>
    <xf numFmtId="0" fontId="57" fillId="25" borderId="21" xfId="62" applyFont="1" applyFill="1" applyBorder="1" applyAlignment="1">
      <alignment horizontal="center" vertical="center"/>
      <protection/>
    </xf>
    <xf numFmtId="0" fontId="57" fillId="0" borderId="17" xfId="62" applyFont="1" applyBorder="1" applyAlignment="1">
      <alignment horizontal="center" vertical="center"/>
      <protection/>
    </xf>
    <xf numFmtId="3" fontId="57" fillId="0" borderId="17" xfId="62" applyNumberFormat="1" applyFont="1" applyBorder="1" applyAlignment="1">
      <alignment horizontal="center" vertical="center"/>
      <protection/>
    </xf>
    <xf numFmtId="0" fontId="57" fillId="0" borderId="17" xfId="62" applyFont="1" applyBorder="1" applyAlignment="1">
      <alignment horizontal="center" vertical="center" wrapText="1"/>
      <protection/>
    </xf>
    <xf numFmtId="0" fontId="57" fillId="25" borderId="24" xfId="0" applyFont="1" applyFill="1" applyBorder="1" applyAlignment="1">
      <alignment horizontal="center"/>
    </xf>
    <xf numFmtId="0" fontId="57" fillId="25" borderId="30" xfId="0" applyFont="1" applyFill="1" applyBorder="1" applyAlignment="1">
      <alignment horizontal="center" vertical="center"/>
    </xf>
    <xf numFmtId="0" fontId="57" fillId="25" borderId="19" xfId="0" applyFont="1" applyFill="1" applyBorder="1" applyAlignment="1">
      <alignment horizontal="center" vertical="top"/>
    </xf>
    <xf numFmtId="3" fontId="60" fillId="25" borderId="29" xfId="0" applyNumberFormat="1" applyFont="1" applyFill="1" applyBorder="1" applyAlignment="1">
      <alignment horizontal="center" vertical="center"/>
    </xf>
    <xf numFmtId="3" fontId="58" fillId="0" borderId="0" xfId="0" applyNumberFormat="1" applyFont="1" applyBorder="1" applyAlignment="1">
      <alignment horizontal="center" vertical="center"/>
    </xf>
    <xf numFmtId="0" fontId="58" fillId="0" borderId="0" xfId="0" applyFont="1" applyBorder="1" applyAlignment="1">
      <alignment horizontal="left" vertical="center"/>
    </xf>
    <xf numFmtId="195" fontId="59" fillId="0" borderId="0" xfId="0" applyNumberFormat="1" applyFont="1" applyAlignment="1">
      <alignment vertical="center"/>
    </xf>
    <xf numFmtId="0" fontId="59" fillId="0" borderId="0" xfId="0" applyFont="1" applyAlignment="1">
      <alignment/>
    </xf>
    <xf numFmtId="0" fontId="7" fillId="0" borderId="0" xfId="0" applyFont="1" applyAlignment="1">
      <alignment vertical="center"/>
    </xf>
    <xf numFmtId="0" fontId="76" fillId="0" borderId="0" xfId="64" applyFont="1">
      <alignment/>
      <protection/>
    </xf>
    <xf numFmtId="0" fontId="75" fillId="0" borderId="0" xfId="63" applyFont="1" applyAlignment="1">
      <alignment vertical="top" wrapText="1"/>
      <protection/>
    </xf>
    <xf numFmtId="0" fontId="77" fillId="26" borderId="18" xfId="63" applyFont="1" applyFill="1" applyBorder="1" applyAlignment="1">
      <alignment horizontal="right" vertical="center" indent="5"/>
      <protection/>
    </xf>
    <xf numFmtId="195" fontId="77" fillId="26" borderId="18" xfId="63" applyNumberFormat="1" applyFont="1" applyFill="1" applyBorder="1" applyAlignment="1">
      <alignment horizontal="center" vertical="center"/>
      <protection/>
    </xf>
    <xf numFmtId="195" fontId="69" fillId="26" borderId="18" xfId="63" applyNumberFormat="1" applyFont="1" applyFill="1" applyBorder="1" applyAlignment="1">
      <alignment horizontal="center" vertical="center"/>
      <protection/>
    </xf>
    <xf numFmtId="16" fontId="77" fillId="26" borderId="0" xfId="63" applyNumberFormat="1" applyFont="1" applyFill="1" applyBorder="1" applyAlignment="1">
      <alignment horizontal="right" vertical="center" indent="5"/>
      <protection/>
    </xf>
    <xf numFmtId="195" fontId="77" fillId="26" borderId="0" xfId="63" applyNumberFormat="1" applyFont="1" applyFill="1" applyBorder="1" applyAlignment="1">
      <alignment horizontal="center" vertical="center"/>
      <protection/>
    </xf>
    <xf numFmtId="195" fontId="69" fillId="26" borderId="0" xfId="63" applyNumberFormat="1" applyFont="1" applyFill="1" applyBorder="1" applyAlignment="1">
      <alignment horizontal="center" vertical="center"/>
      <protection/>
    </xf>
    <xf numFmtId="16" fontId="77" fillId="33" borderId="0" xfId="63" applyNumberFormat="1" applyFont="1" applyFill="1" applyBorder="1" applyAlignment="1">
      <alignment horizontal="right" vertical="center" indent="5"/>
      <protection/>
    </xf>
    <xf numFmtId="195" fontId="77" fillId="33" borderId="0" xfId="63" applyNumberFormat="1" applyFont="1" applyFill="1" applyBorder="1" applyAlignment="1">
      <alignment horizontal="center" vertical="center"/>
      <protection/>
    </xf>
    <xf numFmtId="195" fontId="69" fillId="33" borderId="0" xfId="63" applyNumberFormat="1" applyFont="1" applyFill="1" applyBorder="1" applyAlignment="1">
      <alignment horizontal="center" vertical="center"/>
      <protection/>
    </xf>
    <xf numFmtId="0" fontId="77" fillId="26" borderId="0" xfId="63" applyFont="1" applyFill="1" applyBorder="1" applyAlignment="1">
      <alignment horizontal="right" vertical="center" indent="5"/>
      <protection/>
    </xf>
    <xf numFmtId="16" fontId="77" fillId="33" borderId="29" xfId="63" applyNumberFormat="1" applyFont="1" applyFill="1" applyBorder="1" applyAlignment="1">
      <alignment horizontal="right" vertical="center" indent="5" readingOrder="2"/>
      <protection/>
    </xf>
    <xf numFmtId="195" fontId="77" fillId="33" borderId="29" xfId="63" applyNumberFormat="1" applyFont="1" applyFill="1" applyBorder="1" applyAlignment="1">
      <alignment horizontal="center" vertical="center"/>
      <protection/>
    </xf>
    <xf numFmtId="195" fontId="69" fillId="33" borderId="29" xfId="63" applyNumberFormat="1" applyFont="1" applyFill="1" applyBorder="1" applyAlignment="1">
      <alignment horizontal="center" vertical="center"/>
      <protection/>
    </xf>
    <xf numFmtId="0" fontId="59" fillId="0" borderId="0" xfId="0" applyFont="1" applyBorder="1" applyAlignment="1">
      <alignment horizontal="right" vertical="center" readingOrder="2"/>
    </xf>
    <xf numFmtId="0" fontId="59" fillId="0" borderId="0" xfId="0" applyFont="1" applyBorder="1" applyAlignment="1">
      <alignment vertical="center"/>
    </xf>
    <xf numFmtId="0" fontId="6" fillId="0" borderId="0" xfId="0" applyFont="1" applyAlignment="1">
      <alignment/>
    </xf>
    <xf numFmtId="0" fontId="59" fillId="0" borderId="0" xfId="0" applyFont="1" applyBorder="1" applyAlignment="1">
      <alignment horizontal="center" vertical="center"/>
    </xf>
    <xf numFmtId="0" fontId="59" fillId="0" borderId="0" xfId="0" applyFont="1" applyAlignment="1">
      <alignment horizontal="left" vertical="center" wrapText="1"/>
    </xf>
    <xf numFmtId="0" fontId="110" fillId="0" borderId="0" xfId="59" applyFont="1">
      <alignment/>
      <protection/>
    </xf>
    <xf numFmtId="3" fontId="111" fillId="27" borderId="0" xfId="0" applyNumberFormat="1" applyFont="1" applyFill="1" applyBorder="1" applyAlignment="1">
      <alignment horizontal="right" vertical="center" indent="1"/>
    </xf>
    <xf numFmtId="3" fontId="111" fillId="28" borderId="0" xfId="0" applyNumberFormat="1" applyFont="1" applyFill="1" applyBorder="1" applyAlignment="1">
      <alignment horizontal="right" vertical="center" indent="1"/>
    </xf>
    <xf numFmtId="0" fontId="112" fillId="0" borderId="0" xfId="59" applyFont="1">
      <alignment/>
      <protection/>
    </xf>
    <xf numFmtId="194" fontId="111" fillId="27" borderId="0" xfId="0" applyNumberFormat="1" applyFont="1" applyFill="1" applyBorder="1" applyAlignment="1">
      <alignment horizontal="right" vertical="center" indent="1"/>
    </xf>
    <xf numFmtId="0" fontId="110" fillId="24" borderId="0" xfId="59" applyNumberFormat="1" applyFont="1" applyFill="1">
      <alignment/>
      <protection/>
    </xf>
    <xf numFmtId="196" fontId="110" fillId="0" borderId="0" xfId="59" applyNumberFormat="1" applyFont="1">
      <alignment/>
      <protection/>
    </xf>
    <xf numFmtId="0" fontId="110" fillId="4" borderId="0" xfId="59" applyFont="1" applyFill="1">
      <alignment/>
      <protection/>
    </xf>
    <xf numFmtId="0" fontId="110" fillId="0" borderId="0" xfId="59" applyFont="1" applyAlignment="1">
      <alignment wrapText="1"/>
      <protection/>
    </xf>
    <xf numFmtId="10" fontId="110" fillId="0" borderId="0" xfId="67" applyNumberFormat="1" applyFont="1" applyAlignment="1">
      <alignment/>
    </xf>
    <xf numFmtId="10" fontId="110" fillId="0" borderId="0" xfId="59" applyNumberFormat="1" applyFont="1">
      <alignment/>
      <protection/>
    </xf>
    <xf numFmtId="10" fontId="110" fillId="0" borderId="0" xfId="59" applyNumberFormat="1" applyFont="1" applyFill="1">
      <alignment/>
      <protection/>
    </xf>
    <xf numFmtId="0" fontId="110" fillId="0" borderId="0" xfId="59" applyNumberFormat="1" applyFont="1" applyFill="1">
      <alignment/>
      <protection/>
    </xf>
    <xf numFmtId="0" fontId="57" fillId="30" borderId="0" xfId="0" applyFont="1" applyFill="1" applyBorder="1" applyAlignment="1">
      <alignment horizontal="center" vertical="center"/>
    </xf>
    <xf numFmtId="0" fontId="57" fillId="25" borderId="0" xfId="0" applyFont="1" applyFill="1" applyBorder="1" applyAlignment="1">
      <alignment horizontal="center" vertical="center"/>
    </xf>
    <xf numFmtId="0" fontId="57" fillId="25" borderId="27" xfId="0" applyFont="1" applyFill="1" applyBorder="1" applyAlignment="1">
      <alignment horizontal="center" vertical="center"/>
    </xf>
    <xf numFmtId="0" fontId="57" fillId="25" borderId="13" xfId="0" applyFont="1" applyFill="1" applyBorder="1" applyAlignment="1">
      <alignment horizontal="center" vertical="top"/>
    </xf>
    <xf numFmtId="3" fontId="60" fillId="0" borderId="0" xfId="0" applyNumberFormat="1" applyFont="1" applyAlignment="1">
      <alignment horizontal="center" vertical="center"/>
    </xf>
    <xf numFmtId="3" fontId="60" fillId="25" borderId="0" xfId="0" applyNumberFormat="1" applyFont="1" applyFill="1" applyAlignment="1">
      <alignment horizontal="center" vertical="center"/>
    </xf>
    <xf numFmtId="195" fontId="60" fillId="25" borderId="0" xfId="0" applyNumberFormat="1" applyFont="1" applyFill="1" applyAlignment="1">
      <alignment horizontal="center" vertical="center"/>
    </xf>
    <xf numFmtId="195" fontId="60" fillId="30" borderId="0" xfId="0" applyNumberFormat="1" applyFont="1" applyFill="1" applyAlignment="1">
      <alignment horizontal="center" vertical="center"/>
    </xf>
    <xf numFmtId="3" fontId="60" fillId="30" borderId="0" xfId="0" applyNumberFormat="1" applyFont="1" applyFill="1" applyAlignment="1">
      <alignment horizontal="center" vertical="center"/>
    </xf>
    <xf numFmtId="195" fontId="60" fillId="25" borderId="29" xfId="0" applyNumberFormat="1" applyFont="1" applyFill="1" applyBorder="1" applyAlignment="1">
      <alignment horizontal="center" vertical="center"/>
    </xf>
    <xf numFmtId="2" fontId="13" fillId="25" borderId="29" xfId="0" applyNumberFormat="1" applyFont="1" applyFill="1" applyBorder="1" applyAlignment="1">
      <alignment horizontal="left" vertical="center" wrapText="1" indent="2"/>
    </xf>
    <xf numFmtId="2" fontId="13" fillId="25" borderId="0" xfId="0" applyNumberFormat="1" applyFont="1" applyFill="1" applyAlignment="1">
      <alignment horizontal="left" vertical="center" wrapText="1" indent="2"/>
    </xf>
    <xf numFmtId="3" fontId="60" fillId="0" borderId="0" xfId="0" applyNumberFormat="1" applyFont="1" applyBorder="1" applyAlignment="1">
      <alignment horizontal="center" vertical="center"/>
    </xf>
    <xf numFmtId="3" fontId="57" fillId="0" borderId="0" xfId="0" applyNumberFormat="1" applyFont="1" applyBorder="1" applyAlignment="1">
      <alignment horizontal="center" vertical="center"/>
    </xf>
    <xf numFmtId="3" fontId="57" fillId="25" borderId="0" xfId="0" applyNumberFormat="1" applyFont="1" applyFill="1" applyAlignment="1">
      <alignment horizontal="center" vertical="center"/>
    </xf>
    <xf numFmtId="3" fontId="57" fillId="0" borderId="0" xfId="0" applyNumberFormat="1" applyFont="1" applyAlignment="1">
      <alignment horizontal="center" vertical="center"/>
    </xf>
    <xf numFmtId="3" fontId="57" fillId="25" borderId="29" xfId="0" applyNumberFormat="1" applyFont="1" applyFill="1" applyBorder="1" applyAlignment="1">
      <alignment horizontal="center" vertical="center"/>
    </xf>
    <xf numFmtId="0" fontId="57" fillId="0" borderId="0" xfId="0" applyFont="1" applyAlignment="1">
      <alignment horizontal="center" vertical="center" wrapText="1"/>
    </xf>
    <xf numFmtId="0" fontId="57" fillId="25" borderId="0" xfId="0" applyFont="1" applyFill="1" applyAlignment="1">
      <alignment horizontal="center" vertical="center" wrapText="1"/>
    </xf>
    <xf numFmtId="0" fontId="57" fillId="25" borderId="29" xfId="0" applyFont="1" applyFill="1" applyBorder="1" applyAlignment="1">
      <alignment horizontal="center" vertical="center" wrapText="1"/>
    </xf>
    <xf numFmtId="0" fontId="59" fillId="0" borderId="0" xfId="0" applyFont="1" applyAlignment="1">
      <alignment horizontal="center" vertical="center" wrapText="1" readingOrder="1"/>
    </xf>
    <xf numFmtId="200" fontId="65" fillId="0" borderId="0" xfId="0" applyNumberFormat="1" applyFont="1" applyBorder="1" applyAlignment="1">
      <alignment horizontal="center" vertical="center"/>
    </xf>
    <xf numFmtId="195" fontId="65" fillId="0" borderId="0" xfId="0" applyNumberFormat="1" applyFont="1" applyBorder="1" applyAlignment="1">
      <alignment horizontal="center" vertical="center"/>
    </xf>
    <xf numFmtId="195" fontId="64" fillId="0" borderId="0" xfId="0" applyNumberFormat="1" applyFont="1" applyBorder="1" applyAlignment="1">
      <alignment horizontal="center" vertical="center"/>
    </xf>
    <xf numFmtId="0" fontId="65" fillId="25" borderId="0" xfId="0" applyNumberFormat="1" applyFont="1" applyFill="1" applyAlignment="1">
      <alignment horizontal="center" vertical="center"/>
    </xf>
    <xf numFmtId="0" fontId="65" fillId="25" borderId="0" xfId="0" applyNumberFormat="1" applyFont="1" applyFill="1" applyAlignment="1">
      <alignment horizontal="center" vertical="center"/>
    </xf>
    <xf numFmtId="0" fontId="64" fillId="25" borderId="0" xfId="0" applyNumberFormat="1" applyFont="1" applyFill="1" applyAlignment="1">
      <alignment horizontal="center" vertical="center"/>
    </xf>
    <xf numFmtId="200" fontId="65" fillId="25" borderId="0" xfId="0" applyNumberFormat="1" applyFont="1" applyFill="1" applyAlignment="1">
      <alignment horizontal="center" vertical="center"/>
    </xf>
    <xf numFmtId="195" fontId="65" fillId="25" borderId="0" xfId="0" applyNumberFormat="1" applyFont="1" applyFill="1" applyAlignment="1">
      <alignment horizontal="center" vertical="center"/>
    </xf>
    <xf numFmtId="195" fontId="64" fillId="25" borderId="0" xfId="0" applyNumberFormat="1" applyFont="1" applyFill="1" applyAlignment="1">
      <alignment horizontal="center" vertical="center"/>
    </xf>
    <xf numFmtId="0" fontId="65" fillId="0" borderId="0" xfId="0" applyNumberFormat="1" applyFont="1" applyAlignment="1">
      <alignment horizontal="center" vertical="center"/>
    </xf>
    <xf numFmtId="0" fontId="65" fillId="0" borderId="0" xfId="0" applyNumberFormat="1" applyFont="1" applyAlignment="1">
      <alignment horizontal="center" vertical="center"/>
    </xf>
    <xf numFmtId="0" fontId="64" fillId="0" borderId="0" xfId="0" applyNumberFormat="1" applyFont="1" applyAlignment="1">
      <alignment horizontal="center" vertical="center"/>
    </xf>
    <xf numFmtId="200" fontId="65" fillId="0" borderId="0" xfId="0" applyNumberFormat="1" applyFont="1" applyAlignment="1">
      <alignment horizontal="center" vertical="center"/>
    </xf>
    <xf numFmtId="195" fontId="65" fillId="0" borderId="0" xfId="0" applyNumberFormat="1" applyFont="1" applyAlignment="1">
      <alignment horizontal="center" vertical="center"/>
    </xf>
    <xf numFmtId="195" fontId="64" fillId="0" borderId="0" xfId="0" applyNumberFormat="1" applyFont="1" applyAlignment="1">
      <alignment horizontal="center" vertical="center"/>
    </xf>
    <xf numFmtId="195" fontId="64" fillId="0" borderId="17" xfId="0" applyNumberFormat="1" applyFont="1" applyBorder="1" applyAlignment="1">
      <alignment horizontal="center" vertical="center"/>
    </xf>
    <xf numFmtId="0" fontId="10" fillId="0" borderId="0" xfId="60" applyFont="1" applyAlignment="1">
      <alignment horizontal="center" wrapText="1"/>
      <protection/>
    </xf>
    <xf numFmtId="0" fontId="65" fillId="0" borderId="0" xfId="0" applyFont="1" applyBorder="1" applyAlignment="1">
      <alignment horizontal="center" vertical="center"/>
    </xf>
    <xf numFmtId="0" fontId="64" fillId="0" borderId="0" xfId="0" applyFont="1" applyBorder="1" applyAlignment="1">
      <alignment horizontal="center" vertical="center"/>
    </xf>
    <xf numFmtId="195" fontId="65" fillId="25" borderId="0" xfId="0" applyNumberFormat="1" applyFont="1" applyFill="1" applyBorder="1" applyAlignment="1">
      <alignment horizontal="center" vertical="center"/>
    </xf>
    <xf numFmtId="195" fontId="64" fillId="25" borderId="17" xfId="0" applyNumberFormat="1" applyFont="1" applyFill="1" applyBorder="1" applyAlignment="1">
      <alignment horizontal="center" vertical="center"/>
    </xf>
    <xf numFmtId="195" fontId="64" fillId="25" borderId="29" xfId="0" applyNumberFormat="1" applyFont="1" applyFill="1" applyBorder="1" applyAlignment="1">
      <alignment horizontal="center" vertical="center"/>
    </xf>
    <xf numFmtId="3" fontId="10" fillId="0" borderId="0" xfId="0" applyNumberFormat="1" applyFont="1" applyAlignment="1">
      <alignment horizontal="center" vertical="center"/>
    </xf>
    <xf numFmtId="3" fontId="60" fillId="0" borderId="18" xfId="0" applyNumberFormat="1" applyFont="1" applyBorder="1" applyAlignment="1">
      <alignment horizontal="center" vertical="center"/>
    </xf>
    <xf numFmtId="0" fontId="13" fillId="25" borderId="29" xfId="0" applyFont="1" applyFill="1" applyBorder="1" applyAlignment="1">
      <alignment horizontal="right" vertical="center" indent="1" readingOrder="2"/>
    </xf>
    <xf numFmtId="3" fontId="60" fillId="0" borderId="0" xfId="0" applyNumberFormat="1" applyFont="1" applyFill="1" applyAlignment="1">
      <alignment horizontal="center" vertical="center"/>
    </xf>
    <xf numFmtId="3" fontId="57" fillId="0" borderId="0" xfId="0" applyNumberFormat="1" applyFont="1" applyFill="1" applyAlignment="1">
      <alignment horizontal="center" vertical="center"/>
    </xf>
    <xf numFmtId="3" fontId="60" fillId="0" borderId="0" xfId="0" applyNumberFormat="1" applyFont="1" applyFill="1" applyAlignment="1">
      <alignment horizontal="center" vertical="center"/>
    </xf>
    <xf numFmtId="3" fontId="60" fillId="32" borderId="0" xfId="0" applyNumberFormat="1" applyFont="1" applyFill="1" applyAlignment="1">
      <alignment horizontal="center" vertical="center"/>
    </xf>
    <xf numFmtId="3" fontId="57" fillId="32" borderId="0" xfId="0" applyNumberFormat="1" applyFont="1" applyFill="1" applyAlignment="1">
      <alignment horizontal="center" vertical="center"/>
    </xf>
    <xf numFmtId="3" fontId="60" fillId="32" borderId="0" xfId="0" applyNumberFormat="1" applyFont="1" applyFill="1" applyAlignment="1">
      <alignment horizontal="center" vertical="center"/>
    </xf>
    <xf numFmtId="3" fontId="57" fillId="0" borderId="17" xfId="0" applyNumberFormat="1" applyFont="1" applyFill="1" applyBorder="1" applyAlignment="1">
      <alignment horizontal="center" vertical="center"/>
    </xf>
    <xf numFmtId="3" fontId="65" fillId="29" borderId="0" xfId="0" applyNumberFormat="1" applyFont="1" applyFill="1" applyAlignment="1">
      <alignment horizontal="center" vertical="center"/>
    </xf>
    <xf numFmtId="3" fontId="65" fillId="31" borderId="0" xfId="0" applyNumberFormat="1" applyFont="1" applyFill="1" applyAlignment="1">
      <alignment horizontal="center" vertical="center" readingOrder="2"/>
    </xf>
    <xf numFmtId="3" fontId="65" fillId="29" borderId="0" xfId="0" applyNumberFormat="1" applyFont="1" applyFill="1" applyAlignment="1">
      <alignment horizontal="center" vertical="center" readingOrder="2"/>
    </xf>
    <xf numFmtId="3" fontId="64" fillId="31" borderId="17" xfId="0" applyNumberFormat="1" applyFont="1" applyFill="1" applyBorder="1" applyAlignment="1">
      <alignment horizontal="center" vertical="center"/>
    </xf>
    <xf numFmtId="4" fontId="24" fillId="29" borderId="18" xfId="0" applyNumberFormat="1" applyFont="1" applyFill="1" applyBorder="1" applyAlignment="1">
      <alignment horizontal="center"/>
    </xf>
    <xf numFmtId="4" fontId="15" fillId="29" borderId="18" xfId="0" applyNumberFormat="1" applyFont="1" applyFill="1" applyBorder="1" applyAlignment="1">
      <alignment horizontal="center"/>
    </xf>
    <xf numFmtId="4" fontId="24" fillId="31" borderId="0" xfId="0" applyNumberFormat="1" applyFont="1" applyFill="1" applyBorder="1" applyAlignment="1">
      <alignment horizontal="center"/>
    </xf>
    <xf numFmtId="4" fontId="15" fillId="31" borderId="0" xfId="0" applyNumberFormat="1" applyFont="1" applyFill="1" applyBorder="1" applyAlignment="1">
      <alignment horizontal="center"/>
    </xf>
    <xf numFmtId="4" fontId="24" fillId="29" borderId="0" xfId="0" applyNumberFormat="1" applyFont="1" applyFill="1" applyBorder="1" applyAlignment="1">
      <alignment horizontal="center"/>
    </xf>
    <xf numFmtId="4" fontId="15" fillId="29" borderId="0" xfId="0" applyNumberFormat="1" applyFont="1" applyFill="1" applyBorder="1" applyAlignment="1">
      <alignment horizontal="center"/>
    </xf>
    <xf numFmtId="4" fontId="24" fillId="31" borderId="29" xfId="0" applyNumberFormat="1" applyFont="1" applyFill="1" applyBorder="1" applyAlignment="1">
      <alignment horizontal="center"/>
    </xf>
    <xf numFmtId="4" fontId="15" fillId="31" borderId="29" xfId="0" applyNumberFormat="1" applyFont="1" applyFill="1" applyBorder="1" applyAlignment="1">
      <alignment horizontal="center"/>
    </xf>
    <xf numFmtId="0" fontId="64" fillId="25" borderId="22" xfId="0" applyFont="1" applyFill="1" applyBorder="1" applyAlignment="1">
      <alignment horizontal="center" vertical="center" wrapText="1"/>
    </xf>
    <xf numFmtId="1" fontId="65" fillId="0" borderId="0" xfId="0" applyNumberFormat="1" applyFont="1" applyAlignment="1">
      <alignment horizontal="center" vertical="center"/>
    </xf>
    <xf numFmtId="1" fontId="64" fillId="0" borderId="0" xfId="0" applyNumberFormat="1" applyFont="1" applyAlignment="1">
      <alignment horizontal="center" vertical="center"/>
    </xf>
    <xf numFmtId="1" fontId="65" fillId="25" borderId="0" xfId="0" applyNumberFormat="1" applyFont="1" applyFill="1" applyAlignment="1">
      <alignment horizontal="center" vertical="center" readingOrder="2"/>
    </xf>
    <xf numFmtId="1" fontId="64" fillId="25" borderId="0" xfId="0" applyNumberFormat="1" applyFont="1" applyFill="1" applyAlignment="1">
      <alignment horizontal="center" vertical="center"/>
    </xf>
    <xf numFmtId="1" fontId="65" fillId="0" borderId="0" xfId="0" applyNumberFormat="1" applyFont="1" applyAlignment="1">
      <alignment horizontal="center" vertical="center" readingOrder="2"/>
    </xf>
    <xf numFmtId="1" fontId="65" fillId="0" borderId="0" xfId="0" applyNumberFormat="1" applyFont="1" applyBorder="1" applyAlignment="1">
      <alignment horizontal="center" vertical="center" readingOrder="2"/>
    </xf>
    <xf numFmtId="1" fontId="64" fillId="0" borderId="0" xfId="0" applyNumberFormat="1" applyFont="1" applyBorder="1" applyAlignment="1">
      <alignment horizontal="center" vertical="center"/>
    </xf>
    <xf numFmtId="0" fontId="64" fillId="25" borderId="0" xfId="0" applyFont="1" applyFill="1" applyBorder="1" applyAlignment="1">
      <alignment horizontal="center" vertical="center" readingOrder="2"/>
    </xf>
    <xf numFmtId="200" fontId="64" fillId="25" borderId="0" xfId="0" applyNumberFormat="1" applyFont="1" applyFill="1" applyBorder="1" applyAlignment="1">
      <alignment horizontal="center" vertical="center"/>
    </xf>
    <xf numFmtId="195" fontId="64" fillId="0" borderId="29" xfId="0" applyNumberFormat="1" applyFont="1" applyBorder="1" applyAlignment="1">
      <alignment horizontal="center" vertical="center" readingOrder="2"/>
    </xf>
    <xf numFmtId="200" fontId="64" fillId="0" borderId="29" xfId="0" applyNumberFormat="1" applyFont="1" applyBorder="1" applyAlignment="1">
      <alignment horizontal="center" vertical="center"/>
    </xf>
    <xf numFmtId="0" fontId="73" fillId="0" borderId="0" xfId="58" applyFont="1" applyBorder="1" applyAlignment="1">
      <alignment horizontal="center" vertical="center"/>
      <protection/>
    </xf>
    <xf numFmtId="3" fontId="65" fillId="25" borderId="0" xfId="58" applyNumberFormat="1" applyFont="1" applyFill="1" applyBorder="1" applyAlignment="1">
      <alignment horizontal="center" vertical="center"/>
      <protection/>
    </xf>
    <xf numFmtId="3" fontId="65" fillId="0" borderId="0" xfId="58" applyNumberFormat="1" applyFont="1" applyBorder="1" applyAlignment="1">
      <alignment horizontal="center" vertical="center"/>
      <protection/>
    </xf>
    <xf numFmtId="3" fontId="64" fillId="0" borderId="17" xfId="58" applyNumberFormat="1" applyFont="1" applyBorder="1" applyAlignment="1">
      <alignment horizontal="center" vertical="center"/>
      <protection/>
    </xf>
    <xf numFmtId="3" fontId="60" fillId="30" borderId="0" xfId="0" applyNumberFormat="1" applyFont="1" applyFill="1" applyBorder="1" applyAlignment="1">
      <alignment horizontal="center" vertical="center"/>
    </xf>
    <xf numFmtId="3" fontId="57" fillId="30" borderId="0" xfId="0" applyNumberFormat="1" applyFont="1" applyFill="1" applyBorder="1" applyAlignment="1">
      <alignment horizontal="center" vertical="center"/>
    </xf>
    <xf numFmtId="3" fontId="60" fillId="25" borderId="0" xfId="0" applyNumberFormat="1" applyFont="1" applyFill="1" applyBorder="1" applyAlignment="1">
      <alignment horizontal="center" vertical="center"/>
    </xf>
    <xf numFmtId="3" fontId="57" fillId="25" borderId="0" xfId="0" applyNumberFormat="1" applyFont="1" applyFill="1" applyBorder="1" applyAlignment="1">
      <alignment horizontal="center" vertical="center"/>
    </xf>
    <xf numFmtId="3" fontId="57" fillId="0" borderId="18" xfId="0" applyNumberFormat="1" applyFont="1" applyBorder="1" applyAlignment="1">
      <alignment horizontal="center" vertical="center"/>
    </xf>
    <xf numFmtId="0" fontId="9" fillId="0" borderId="0" xfId="62" applyFont="1" applyAlignment="1">
      <alignment horizontal="left" vertical="center" wrapText="1" readingOrder="1"/>
      <protection/>
    </xf>
    <xf numFmtId="0" fontId="78" fillId="0" borderId="0" xfId="0" applyFont="1" applyAlignment="1">
      <alignment horizontal="right" vertical="center"/>
    </xf>
    <xf numFmtId="0" fontId="78" fillId="0" borderId="0" xfId="0" applyFont="1" applyAlignment="1">
      <alignment vertical="center" readingOrder="1"/>
    </xf>
    <xf numFmtId="0" fontId="57" fillId="0" borderId="0" xfId="62" applyFont="1" applyAlignment="1">
      <alignment vertical="center"/>
      <protection/>
    </xf>
    <xf numFmtId="0" fontId="68" fillId="31" borderId="20" xfId="63" applyFont="1" applyFill="1" applyBorder="1" applyAlignment="1">
      <alignment horizontal="center" vertical="center" wrapText="1"/>
      <protection/>
    </xf>
    <xf numFmtId="0" fontId="68" fillId="31" borderId="21" xfId="63" applyFont="1" applyFill="1" applyBorder="1" applyAlignment="1">
      <alignment horizontal="center" vertical="center" wrapText="1"/>
      <protection/>
    </xf>
    <xf numFmtId="200" fontId="10" fillId="0" borderId="0" xfId="59" applyNumberFormat="1" applyFont="1">
      <alignment/>
      <protection/>
    </xf>
    <xf numFmtId="0" fontId="64" fillId="25" borderId="0" xfId="0" applyFont="1" applyFill="1" applyBorder="1" applyAlignment="1">
      <alignment horizontal="right" vertical="center" indent="2" readingOrder="2"/>
    </xf>
    <xf numFmtId="0" fontId="57" fillId="25" borderId="0" xfId="0" applyFont="1" applyFill="1" applyBorder="1" applyAlignment="1">
      <alignment horizontal="left" vertical="center" indent="2"/>
    </xf>
    <xf numFmtId="0" fontId="13" fillId="25" borderId="0" xfId="0" applyFont="1" applyFill="1" applyBorder="1" applyAlignment="1">
      <alignment horizontal="right" vertical="center" indent="1"/>
    </xf>
    <xf numFmtId="0" fontId="13" fillId="25" borderId="0" xfId="0" applyFont="1" applyFill="1" applyBorder="1" applyAlignment="1">
      <alignment horizontal="left" vertical="center" indent="1"/>
    </xf>
    <xf numFmtId="0" fontId="13" fillId="0" borderId="0" xfId="0" applyFont="1" applyBorder="1" applyAlignment="1">
      <alignment horizontal="right" vertical="center" indent="1"/>
    </xf>
    <xf numFmtId="3" fontId="64" fillId="25" borderId="17" xfId="58" applyNumberFormat="1" applyFont="1" applyFill="1" applyBorder="1" applyAlignment="1">
      <alignment horizontal="center" vertical="center"/>
      <protection/>
    </xf>
    <xf numFmtId="195" fontId="10" fillId="0" borderId="0" xfId="0" applyNumberFormat="1" applyFont="1" applyAlignment="1">
      <alignment/>
    </xf>
    <xf numFmtId="200" fontId="10" fillId="0" borderId="0" xfId="0" applyNumberFormat="1" applyFont="1" applyAlignment="1">
      <alignment vertical="center"/>
    </xf>
    <xf numFmtId="2" fontId="57" fillId="0" borderId="0" xfId="0" applyNumberFormat="1" applyFont="1" applyBorder="1" applyAlignment="1">
      <alignment horizontal="center" vertical="center"/>
    </xf>
    <xf numFmtId="2" fontId="57" fillId="25" borderId="0" xfId="0" applyNumberFormat="1" applyFont="1" applyFill="1" applyAlignment="1">
      <alignment horizontal="center" vertical="center"/>
    </xf>
    <xf numFmtId="2" fontId="57" fillId="0" borderId="0" xfId="0" applyNumberFormat="1" applyFont="1" applyAlignment="1">
      <alignment horizontal="center" vertical="center"/>
    </xf>
    <xf numFmtId="4" fontId="57" fillId="25" borderId="29" xfId="0" applyNumberFormat="1" applyFont="1" applyFill="1" applyBorder="1" applyAlignment="1">
      <alignment horizontal="center" vertical="center"/>
    </xf>
    <xf numFmtId="0" fontId="57" fillId="0" borderId="0" xfId="0" applyFont="1" applyBorder="1" applyAlignment="1">
      <alignment horizontal="center" vertical="center"/>
    </xf>
    <xf numFmtId="0" fontId="57" fillId="25" borderId="0" xfId="0" applyFont="1" applyFill="1" applyBorder="1" applyAlignment="1">
      <alignment horizontal="center" vertical="center"/>
    </xf>
    <xf numFmtId="0" fontId="57" fillId="0" borderId="0" xfId="0" applyFont="1" applyAlignment="1">
      <alignment horizontal="center" vertical="center"/>
    </xf>
    <xf numFmtId="2" fontId="57" fillId="25" borderId="29" xfId="0" applyNumberFormat="1" applyFont="1" applyFill="1" applyBorder="1" applyAlignment="1">
      <alignment horizontal="center" vertical="center"/>
    </xf>
    <xf numFmtId="2" fontId="57" fillId="25" borderId="0" xfId="0" applyNumberFormat="1" applyFont="1" applyFill="1" applyBorder="1" applyAlignment="1">
      <alignment horizontal="center" vertical="center"/>
    </xf>
    <xf numFmtId="3" fontId="57" fillId="25" borderId="29" xfId="0" applyNumberFormat="1" applyFont="1" applyFill="1" applyBorder="1" applyAlignment="1">
      <alignment horizontal="center" vertical="center"/>
    </xf>
    <xf numFmtId="0" fontId="57" fillId="25" borderId="29" xfId="0" applyFont="1" applyFill="1" applyBorder="1" applyAlignment="1">
      <alignment horizontal="center" vertical="center"/>
    </xf>
    <xf numFmtId="0" fontId="10" fillId="0" borderId="0" xfId="58" applyFont="1">
      <alignment/>
      <protection/>
    </xf>
    <xf numFmtId="0" fontId="17" fillId="0" borderId="0" xfId="58" applyFont="1">
      <alignment/>
      <protection/>
    </xf>
    <xf numFmtId="0" fontId="0" fillId="0" borderId="0" xfId="58">
      <alignment/>
      <protection/>
    </xf>
    <xf numFmtId="0" fontId="10" fillId="34" borderId="0" xfId="59" applyFont="1" applyFill="1">
      <alignment/>
      <protection/>
    </xf>
    <xf numFmtId="194" fontId="110" fillId="27" borderId="0" xfId="0" applyNumberFormat="1" applyFont="1" applyFill="1" applyBorder="1" applyAlignment="1">
      <alignment horizontal="right" vertical="center" indent="1"/>
    </xf>
    <xf numFmtId="184" fontId="10" fillId="0" borderId="0" xfId="71" applyFont="1" applyAlignment="1">
      <alignment vertical="center"/>
    </xf>
    <xf numFmtId="200" fontId="64" fillId="0" borderId="29" xfId="0" applyNumberFormat="1" applyFont="1" applyBorder="1" applyAlignment="1">
      <alignment horizontal="center" vertical="center" readingOrder="2"/>
    </xf>
    <xf numFmtId="0" fontId="21" fillId="0" borderId="0" xfId="58" applyFont="1" applyAlignment="1">
      <alignment vertical="center"/>
      <protection/>
    </xf>
    <xf numFmtId="0" fontId="48" fillId="0" borderId="0" xfId="58" applyFont="1" applyAlignment="1">
      <alignment vertical="center"/>
      <protection/>
    </xf>
    <xf numFmtId="0" fontId="13" fillId="25" borderId="26" xfId="58" applyFont="1" applyFill="1" applyBorder="1" applyAlignment="1">
      <alignment horizontal="center" vertical="center"/>
      <protection/>
    </xf>
    <xf numFmtId="0" fontId="13" fillId="25" borderId="28" xfId="58" applyFont="1" applyFill="1" applyBorder="1" applyAlignment="1">
      <alignment horizontal="center" vertical="top"/>
      <protection/>
    </xf>
    <xf numFmtId="0" fontId="13" fillId="25" borderId="19" xfId="58" applyFont="1" applyFill="1" applyBorder="1" applyAlignment="1">
      <alignment horizontal="center" vertical="center" wrapText="1"/>
      <protection/>
    </xf>
    <xf numFmtId="0" fontId="13" fillId="25" borderId="13" xfId="58" applyFont="1" applyFill="1" applyBorder="1" applyAlignment="1">
      <alignment horizontal="center" vertical="center" wrapText="1"/>
      <protection/>
    </xf>
    <xf numFmtId="0" fontId="17" fillId="0" borderId="0" xfId="58" applyFont="1" applyAlignment="1">
      <alignment vertical="center"/>
      <protection/>
    </xf>
    <xf numFmtId="49" fontId="64" fillId="0" borderId="0" xfId="58" applyNumberFormat="1" applyFont="1" applyAlignment="1">
      <alignment horizontal="center" vertical="center"/>
      <protection/>
    </xf>
    <xf numFmtId="3" fontId="65" fillId="0" borderId="18" xfId="58" applyNumberFormat="1" applyFont="1" applyBorder="1" applyAlignment="1">
      <alignment horizontal="right" vertical="center" indent="2"/>
      <protection/>
    </xf>
    <xf numFmtId="3" fontId="64" fillId="0" borderId="18" xfId="58" applyNumberFormat="1" applyFont="1" applyBorder="1" applyAlignment="1">
      <alignment horizontal="right" vertical="center" indent="2"/>
      <protection/>
    </xf>
    <xf numFmtId="49" fontId="64" fillId="25" borderId="0" xfId="58" applyNumberFormat="1" applyFont="1" applyFill="1" applyAlignment="1">
      <alignment horizontal="center" vertical="center"/>
      <protection/>
    </xf>
    <xf numFmtId="3" fontId="65" fillId="25" borderId="0" xfId="58" applyNumberFormat="1" applyFont="1" applyFill="1" applyBorder="1" applyAlignment="1">
      <alignment horizontal="right" vertical="center" indent="2"/>
      <protection/>
    </xf>
    <xf numFmtId="3" fontId="64" fillId="25" borderId="0" xfId="58" applyNumberFormat="1" applyFont="1" applyFill="1" applyBorder="1" applyAlignment="1">
      <alignment horizontal="right" vertical="center" indent="2"/>
      <protection/>
    </xf>
    <xf numFmtId="3" fontId="65" fillId="0" borderId="0" xfId="58" applyNumberFormat="1" applyFont="1" applyBorder="1" applyAlignment="1">
      <alignment horizontal="right" vertical="center" indent="2"/>
      <protection/>
    </xf>
    <xf numFmtId="3" fontId="64" fillId="0" borderId="0" xfId="58" applyNumberFormat="1" applyFont="1" applyBorder="1" applyAlignment="1">
      <alignment horizontal="right" vertical="center" indent="2"/>
      <protection/>
    </xf>
    <xf numFmtId="49" fontId="13" fillId="25" borderId="0" xfId="58" applyNumberFormat="1" applyFont="1" applyFill="1" applyAlignment="1">
      <alignment horizontal="center" vertical="center"/>
      <protection/>
    </xf>
    <xf numFmtId="3" fontId="10" fillId="25" borderId="0" xfId="58" applyNumberFormat="1" applyFont="1" applyFill="1" applyBorder="1" applyAlignment="1">
      <alignment horizontal="right" vertical="center" indent="1"/>
      <protection/>
    </xf>
    <xf numFmtId="3" fontId="13" fillId="25" borderId="0" xfId="58" applyNumberFormat="1" applyFont="1" applyFill="1" applyBorder="1" applyAlignment="1">
      <alignment horizontal="right" vertical="center" indent="1"/>
      <protection/>
    </xf>
    <xf numFmtId="195" fontId="10" fillId="0" borderId="0" xfId="58" applyNumberFormat="1" applyFont="1" applyAlignment="1">
      <alignment vertical="center"/>
      <protection/>
    </xf>
    <xf numFmtId="3" fontId="10" fillId="0" borderId="0" xfId="58" applyNumberFormat="1" applyFont="1" applyAlignment="1">
      <alignment vertical="center"/>
      <protection/>
    </xf>
    <xf numFmtId="49" fontId="64" fillId="0" borderId="17" xfId="58" applyNumberFormat="1" applyFont="1" applyFill="1" applyBorder="1" applyAlignment="1">
      <alignment horizontal="center" vertical="center" readingOrder="2"/>
      <protection/>
    </xf>
    <xf numFmtId="3" fontId="64" fillId="0" borderId="17" xfId="58" applyNumberFormat="1" applyFont="1" applyFill="1" applyBorder="1" applyAlignment="1">
      <alignment horizontal="right" vertical="center" indent="2"/>
      <protection/>
    </xf>
    <xf numFmtId="0" fontId="61" fillId="0" borderId="0" xfId="58" applyFont="1" applyAlignment="1">
      <alignment vertical="center"/>
      <protection/>
    </xf>
    <xf numFmtId="0" fontId="59" fillId="0" borderId="0" xfId="58" applyFont="1" applyAlignment="1">
      <alignment vertical="center" readingOrder="1"/>
      <protection/>
    </xf>
    <xf numFmtId="197" fontId="59" fillId="0" borderId="0" xfId="58" applyNumberFormat="1" applyFont="1" applyAlignment="1">
      <alignment horizontal="left" vertical="center" wrapText="1" readingOrder="1"/>
      <protection/>
    </xf>
    <xf numFmtId="0" fontId="49" fillId="0" borderId="0" xfId="62" applyFont="1" applyBorder="1" applyAlignment="1">
      <alignment horizontal="center" readingOrder="2"/>
      <protection/>
    </xf>
    <xf numFmtId="0" fontId="110" fillId="0" borderId="0" xfId="62" applyFont="1" applyAlignment="1">
      <alignment/>
      <protection/>
    </xf>
    <xf numFmtId="0" fontId="69" fillId="25" borderId="22" xfId="62" applyFont="1" applyFill="1" applyBorder="1" applyAlignment="1">
      <alignment horizontal="center" vertical="center" wrapText="1" readingOrder="2"/>
      <protection/>
    </xf>
    <xf numFmtId="0" fontId="77" fillId="0" borderId="0" xfId="62" applyFont="1" applyBorder="1" applyAlignment="1">
      <alignment horizontal="right" vertical="center" wrapText="1" indent="1" readingOrder="2"/>
      <protection/>
    </xf>
    <xf numFmtId="0" fontId="65" fillId="25" borderId="0" xfId="62" applyFont="1" applyFill="1" applyAlignment="1">
      <alignment horizontal="right" vertical="center" indent="1"/>
      <protection/>
    </xf>
    <xf numFmtId="0" fontId="64" fillId="0" borderId="17" xfId="62" applyFont="1" applyBorder="1" applyAlignment="1">
      <alignment horizontal="center" vertical="center"/>
      <protection/>
    </xf>
    <xf numFmtId="0" fontId="57" fillId="0" borderId="0" xfId="62" applyFont="1" applyAlignment="1">
      <alignment/>
      <protection/>
    </xf>
    <xf numFmtId="0" fontId="113" fillId="25" borderId="21" xfId="62" applyFont="1" applyFill="1" applyBorder="1" applyAlignment="1">
      <alignment horizontal="center" vertical="center" wrapText="1" readingOrder="2"/>
      <protection/>
    </xf>
    <xf numFmtId="0" fontId="113" fillId="25" borderId="21" xfId="62" applyFont="1" applyFill="1" applyBorder="1" applyAlignment="1">
      <alignment horizontal="center" vertical="center"/>
      <protection/>
    </xf>
    <xf numFmtId="3" fontId="114" fillId="0" borderId="0" xfId="62" applyNumberFormat="1" applyFont="1" applyBorder="1" applyAlignment="1">
      <alignment horizontal="center" vertical="center" wrapText="1"/>
      <protection/>
    </xf>
    <xf numFmtId="0" fontId="114" fillId="0" borderId="0" xfId="62" applyFont="1" applyAlignment="1">
      <alignment horizontal="left" vertical="center" wrapText="1" indent="1"/>
      <protection/>
    </xf>
    <xf numFmtId="3" fontId="114" fillId="25" borderId="0" xfId="62" applyNumberFormat="1" applyFont="1" applyFill="1" applyBorder="1" applyAlignment="1">
      <alignment horizontal="center" vertical="center" wrapText="1"/>
      <protection/>
    </xf>
    <xf numFmtId="0" fontId="114" fillId="25" borderId="0" xfId="62" applyFont="1" applyFill="1" applyAlignment="1">
      <alignment horizontal="left" vertical="center" wrapText="1" indent="1"/>
      <protection/>
    </xf>
    <xf numFmtId="3" fontId="113" fillId="0" borderId="17" xfId="62" applyNumberFormat="1" applyFont="1" applyBorder="1" applyAlignment="1">
      <alignment horizontal="center" vertical="center"/>
      <protection/>
    </xf>
    <xf numFmtId="0" fontId="113" fillId="0" borderId="17" xfId="62" applyFont="1" applyBorder="1" applyAlignment="1">
      <alignment horizontal="center" vertical="center" wrapText="1"/>
      <protection/>
    </xf>
    <xf numFmtId="0" fontId="75" fillId="0" borderId="0" xfId="0" applyFont="1" applyAlignment="1">
      <alignment/>
    </xf>
    <xf numFmtId="0" fontId="59" fillId="0" borderId="0" xfId="62" applyFont="1" applyAlignment="1">
      <alignment/>
      <protection/>
    </xf>
    <xf numFmtId="0" fontId="115" fillId="0" borderId="0" xfId="0" applyFont="1" applyAlignment="1">
      <alignment readingOrder="2"/>
    </xf>
    <xf numFmtId="0" fontId="115" fillId="0" borderId="0" xfId="0" applyFont="1" applyAlignment="1">
      <alignment/>
    </xf>
    <xf numFmtId="16" fontId="113" fillId="35" borderId="0" xfId="63" applyNumberFormat="1" applyFont="1" applyFill="1" applyBorder="1" applyAlignment="1">
      <alignment horizontal="right" vertical="center" indent="5"/>
      <protection/>
    </xf>
    <xf numFmtId="195" fontId="113" fillId="35" borderId="0" xfId="63" applyNumberFormat="1" applyFont="1" applyFill="1" applyBorder="1" applyAlignment="1">
      <alignment horizontal="center" vertical="center"/>
      <protection/>
    </xf>
    <xf numFmtId="0" fontId="49" fillId="0" borderId="0" xfId="62" applyFont="1" applyBorder="1" applyAlignment="1">
      <alignment horizontal="center" readingOrder="2"/>
      <protection/>
    </xf>
    <xf numFmtId="0" fontId="43" fillId="0" borderId="0" xfId="62" applyFont="1" applyAlignment="1">
      <alignment horizontal="right" vertical="center" wrapText="1" readingOrder="2"/>
      <protection/>
    </xf>
    <xf numFmtId="0" fontId="9" fillId="0" borderId="0" xfId="62" applyFont="1" applyAlignment="1">
      <alignment horizontal="left" vertical="center" wrapText="1" readingOrder="1"/>
      <protection/>
    </xf>
    <xf numFmtId="0" fontId="59" fillId="0" borderId="0" xfId="58" applyFont="1" applyAlignment="1">
      <alignment horizontal="left" vertical="center"/>
      <protection/>
    </xf>
    <xf numFmtId="0" fontId="21" fillId="0" borderId="0" xfId="58" applyFont="1" applyAlignment="1">
      <alignment horizontal="center" vertical="center"/>
      <protection/>
    </xf>
    <xf numFmtId="0" fontId="74" fillId="25" borderId="21" xfId="58" applyFont="1" applyFill="1" applyBorder="1" applyAlignment="1">
      <alignment horizontal="center" vertical="center"/>
      <protection/>
    </xf>
    <xf numFmtId="0" fontId="74" fillId="25" borderId="17" xfId="58" applyFont="1" applyFill="1" applyBorder="1" applyAlignment="1">
      <alignment horizontal="center" vertical="center"/>
      <protection/>
    </xf>
    <xf numFmtId="0" fontId="74" fillId="25" borderId="22" xfId="58" applyFont="1" applyFill="1" applyBorder="1" applyAlignment="1">
      <alignment horizontal="center" vertical="center"/>
      <protection/>
    </xf>
    <xf numFmtId="0" fontId="74" fillId="25" borderId="21" xfId="58" applyFont="1" applyFill="1" applyBorder="1" applyAlignment="1">
      <alignment horizontal="center" vertical="center" readingOrder="2"/>
      <protection/>
    </xf>
    <xf numFmtId="0" fontId="74" fillId="25" borderId="17" xfId="58" applyFont="1" applyFill="1" applyBorder="1" applyAlignment="1">
      <alignment horizontal="center" vertical="center" readingOrder="2"/>
      <protection/>
    </xf>
    <xf numFmtId="0" fontId="10" fillId="0" borderId="0" xfId="58" applyFont="1" applyAlignment="1">
      <alignment horizontal="right"/>
      <protection/>
    </xf>
    <xf numFmtId="0" fontId="10" fillId="0" borderId="0" xfId="58" applyFont="1" applyAlignment="1">
      <alignment horizontal="center"/>
      <protection/>
    </xf>
    <xf numFmtId="0" fontId="21" fillId="0" borderId="0" xfId="0" applyFont="1" applyAlignment="1">
      <alignment horizontal="center" vertical="center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21" fillId="0" borderId="0" xfId="0" applyFont="1" applyAlignment="1">
      <alignment horizontal="center" vertical="center" wrapText="1"/>
    </xf>
    <xf numFmtId="0" fontId="57" fillId="25" borderId="21" xfId="0" applyFont="1" applyFill="1" applyBorder="1" applyAlignment="1">
      <alignment horizontal="center" vertical="center"/>
    </xf>
    <xf numFmtId="0" fontId="57" fillId="25" borderId="17" xfId="0" applyFont="1" applyFill="1" applyBorder="1" applyAlignment="1">
      <alignment horizontal="center" vertical="center"/>
    </xf>
    <xf numFmtId="0" fontId="57" fillId="25" borderId="22" xfId="0" applyFont="1" applyFill="1" applyBorder="1" applyAlignment="1">
      <alignment horizontal="center" vertical="center"/>
    </xf>
    <xf numFmtId="0" fontId="57" fillId="25" borderId="25" xfId="0" applyFont="1" applyFill="1" applyBorder="1" applyAlignment="1">
      <alignment horizontal="center" vertical="center"/>
    </xf>
    <xf numFmtId="0" fontId="60" fillId="25" borderId="13" xfId="0" applyFont="1" applyFill="1" applyBorder="1" applyAlignment="1">
      <alignment horizontal="center" vertical="center"/>
    </xf>
    <xf numFmtId="0" fontId="59" fillId="0" borderId="0" xfId="0" applyFont="1" applyAlignment="1">
      <alignment horizontal="left"/>
    </xf>
    <xf numFmtId="0" fontId="13" fillId="25" borderId="21" xfId="0" applyFont="1" applyFill="1" applyBorder="1" applyAlignment="1">
      <alignment horizontal="center" vertical="center"/>
    </xf>
    <xf numFmtId="0" fontId="13" fillId="25" borderId="17" xfId="0" applyFont="1" applyFill="1" applyBorder="1" applyAlignment="1">
      <alignment horizontal="center" vertical="center"/>
    </xf>
    <xf numFmtId="0" fontId="13" fillId="25" borderId="22" xfId="0" applyFont="1" applyFill="1" applyBorder="1" applyAlignment="1">
      <alignment horizontal="center" vertical="center"/>
    </xf>
    <xf numFmtId="0" fontId="64" fillId="25" borderId="21" xfId="0" applyFont="1" applyFill="1" applyBorder="1" applyAlignment="1">
      <alignment horizontal="center" vertical="center"/>
    </xf>
    <xf numFmtId="0" fontId="64" fillId="25" borderId="17" xfId="0" applyFont="1" applyFill="1" applyBorder="1" applyAlignment="1">
      <alignment horizontal="center" vertical="center"/>
    </xf>
    <xf numFmtId="0" fontId="64" fillId="25" borderId="22" xfId="0" applyFont="1" applyFill="1" applyBorder="1" applyAlignment="1">
      <alignment horizontal="center" vertical="center"/>
    </xf>
    <xf numFmtId="0" fontId="21" fillId="0" borderId="0" xfId="0" applyFont="1" applyAlignment="1">
      <alignment horizontal="center" readingOrder="2"/>
    </xf>
    <xf numFmtId="0" fontId="57" fillId="25" borderId="20" xfId="0" applyFont="1" applyFill="1" applyBorder="1" applyAlignment="1">
      <alignment horizontal="center" vertical="center"/>
    </xf>
    <xf numFmtId="0" fontId="64" fillId="25" borderId="30" xfId="0" applyFont="1" applyFill="1" applyBorder="1" applyAlignment="1">
      <alignment horizontal="center" vertical="center"/>
    </xf>
    <xf numFmtId="0" fontId="64" fillId="25" borderId="19" xfId="0" applyFont="1" applyFill="1" applyBorder="1" applyAlignment="1">
      <alignment horizontal="center" vertical="center"/>
    </xf>
    <xf numFmtId="0" fontId="57" fillId="0" borderId="0" xfId="0" applyFont="1" applyAlignment="1" quotePrefix="1">
      <alignment horizontal="center" vertical="center"/>
    </xf>
    <xf numFmtId="0" fontId="68" fillId="31" borderId="22" xfId="63" applyFont="1" applyFill="1" applyBorder="1" applyAlignment="1">
      <alignment horizontal="center" vertical="center"/>
      <protection/>
    </xf>
    <xf numFmtId="0" fontId="68" fillId="31" borderId="20" xfId="63" applyFont="1" applyFill="1" applyBorder="1" applyAlignment="1">
      <alignment horizontal="center" vertical="center" wrapText="1"/>
      <protection/>
    </xf>
    <xf numFmtId="0" fontId="68" fillId="31" borderId="21" xfId="63" applyFont="1" applyFill="1" applyBorder="1" applyAlignment="1">
      <alignment horizontal="center" vertical="center" wrapText="1"/>
      <protection/>
    </xf>
    <xf numFmtId="0" fontId="21" fillId="0" borderId="0" xfId="0" applyFont="1" applyAlignment="1" quotePrefix="1">
      <alignment horizontal="center" vertical="center"/>
    </xf>
    <xf numFmtId="0" fontId="69" fillId="25" borderId="26" xfId="63" applyFont="1" applyFill="1" applyBorder="1" applyAlignment="1">
      <alignment horizontal="center" vertical="center"/>
      <protection/>
    </xf>
    <xf numFmtId="0" fontId="69" fillId="25" borderId="28" xfId="63" applyFont="1" applyFill="1" applyBorder="1" applyAlignment="1">
      <alignment horizontal="center" vertical="center"/>
      <protection/>
    </xf>
    <xf numFmtId="0" fontId="69" fillId="25" borderId="21" xfId="63" applyFont="1" applyFill="1" applyBorder="1" applyAlignment="1">
      <alignment horizontal="center"/>
      <protection/>
    </xf>
    <xf numFmtId="0" fontId="69" fillId="25" borderId="17" xfId="63" applyFont="1" applyFill="1" applyBorder="1" applyAlignment="1">
      <alignment horizontal="center"/>
      <protection/>
    </xf>
    <xf numFmtId="0" fontId="75" fillId="0" borderId="0" xfId="63" applyFont="1" applyAlignment="1">
      <alignment horizontal="right" vertical="top" wrapText="1" readingOrder="2"/>
      <protection/>
    </xf>
    <xf numFmtId="0" fontId="43" fillId="0" borderId="0" xfId="63" applyFont="1" applyAlignment="1">
      <alignment horizontal="left" vertical="top" wrapText="1"/>
      <protection/>
    </xf>
    <xf numFmtId="0" fontId="21" fillId="0" borderId="0" xfId="58" applyFont="1" applyAlignment="1">
      <alignment horizontal="center" vertical="center" wrapText="1"/>
      <protection/>
    </xf>
    <xf numFmtId="0" fontId="10" fillId="0" borderId="0" xfId="59" applyFont="1" applyBorder="1" applyAlignment="1">
      <alignment horizontal="center"/>
      <protection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S_Arabic" xfId="56"/>
    <cellStyle name="Neutral" xfId="57"/>
    <cellStyle name="Normal 2" xfId="58"/>
    <cellStyle name="Normal_Chart 02-01 to 02-08" xfId="59"/>
    <cellStyle name="Normal_Chrt0205" xfId="60"/>
    <cellStyle name="Normal_Chrt0206" xfId="61"/>
    <cellStyle name="Normal_السكان النشيطين خلال النهار 2009 2" xfId="62"/>
    <cellStyle name="Normal_توقع الحياة حسب العمر والجنس" xfId="63"/>
    <cellStyle name="Normal_معدلات الوفيات حسب العمر والجنس (2)" xfId="64"/>
    <cellStyle name="Note" xfId="65"/>
    <cellStyle name="Output" xfId="66"/>
    <cellStyle name="Percent" xfId="67"/>
    <cellStyle name="Title" xfId="68"/>
    <cellStyle name="Total" xfId="69"/>
    <cellStyle name="Warning Text" xfId="70"/>
    <cellStyle name="عملة [0]_Table 03-01 to 03-16 &amp; Chart" xfId="71"/>
    <cellStyle name="عملة_Table 03-01 to 03-16 &amp; Char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9D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F8F0E8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FEFCF"/>
      <rgbColor rgb="00FFFF99"/>
      <rgbColor rgb="0099CCFF"/>
      <rgbColor rgb="00FFCDE6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F1E1D1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chartsheet" Target="chartsheets/sheet1.xml" /><Relationship Id="rId8" Type="http://schemas.openxmlformats.org/officeDocument/2006/relationships/worksheet" Target="worksheets/sheet7.xml" /><Relationship Id="rId9" Type="http://schemas.openxmlformats.org/officeDocument/2006/relationships/chartsheet" Target="chartsheets/sheet2.xml" /><Relationship Id="rId10" Type="http://schemas.openxmlformats.org/officeDocument/2006/relationships/worksheet" Target="worksheets/sheet8.xml" /><Relationship Id="rId11" Type="http://schemas.openxmlformats.org/officeDocument/2006/relationships/chartsheet" Target="chartsheets/sheet3.xml" /><Relationship Id="rId12" Type="http://schemas.openxmlformats.org/officeDocument/2006/relationships/worksheet" Target="worksheets/sheet9.xml" /><Relationship Id="rId13" Type="http://schemas.openxmlformats.org/officeDocument/2006/relationships/chartsheet" Target="chartsheets/sheet4.xml" /><Relationship Id="rId14" Type="http://schemas.openxmlformats.org/officeDocument/2006/relationships/worksheet" Target="worksheets/sheet10.xml" /><Relationship Id="rId15" Type="http://schemas.openxmlformats.org/officeDocument/2006/relationships/chartsheet" Target="chartsheets/sheet5.xml" /><Relationship Id="rId16" Type="http://schemas.openxmlformats.org/officeDocument/2006/relationships/worksheet" Target="worksheets/sheet11.xml" /><Relationship Id="rId17" Type="http://schemas.openxmlformats.org/officeDocument/2006/relationships/worksheet" Target="worksheets/sheet12.xml" /><Relationship Id="rId18" Type="http://schemas.openxmlformats.org/officeDocument/2006/relationships/worksheet" Target="worksheets/sheet13.xml" /><Relationship Id="rId19" Type="http://schemas.openxmlformats.org/officeDocument/2006/relationships/worksheet" Target="worksheets/sheet14.xml" /><Relationship Id="rId20" Type="http://schemas.openxmlformats.org/officeDocument/2006/relationships/worksheet" Target="worksheets/sheet15.xml" /><Relationship Id="rId21" Type="http://schemas.openxmlformats.org/officeDocument/2006/relationships/worksheet" Target="worksheets/sheet16.xml" /><Relationship Id="rId22" Type="http://schemas.openxmlformats.org/officeDocument/2006/relationships/worksheet" Target="worksheets/sheet17.xml" /><Relationship Id="rId23" Type="http://schemas.openxmlformats.org/officeDocument/2006/relationships/worksheet" Target="worksheets/sheet18.xml" /><Relationship Id="rId24" Type="http://schemas.openxmlformats.org/officeDocument/2006/relationships/worksheet" Target="worksheets/sheet19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externalLink" Target="externalLinks/externalLink1.xml" /><Relationship Id="rId2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4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( 2013 )</a:t>
            </a:r>
          </a:p>
        </c:rich>
      </c:tx>
      <c:layout>
        <c:manualLayout>
          <c:xMode val="factor"/>
          <c:yMode val="factor"/>
          <c:x val="-0.00625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25"/>
          <c:y val="0.04425"/>
          <c:w val="0.98075"/>
          <c:h val="0.8732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'بيانات الرسومات'!$A$34</c:f>
              <c:strCache>
                <c:ptCount val="1"/>
                <c:pt idx="0">
                  <c:v>ذكــــور   Male</c:v>
                </c:pt>
              </c:strCache>
            </c:strRef>
          </c:tx>
          <c:spPr>
            <a:gradFill rotWithShape="1">
              <a:gsLst>
                <a:gs pos="0">
                  <a:srgbClr val="882624"/>
                </a:gs>
                <a:gs pos="80000">
                  <a:srgbClr val="B33532"/>
                </a:gs>
                <a:gs pos="100000">
                  <a:srgbClr val="B73330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'بيانات الرسومات'!$B$33:$Q$33</c:f>
              <c:strCache>
                <c:ptCount val="16"/>
                <c:pt idx="0">
                  <c:v>0  -  4</c:v>
                </c:pt>
                <c:pt idx="1">
                  <c:v>5-9</c:v>
                </c:pt>
                <c:pt idx="2">
                  <c:v>10-14</c:v>
                </c:pt>
                <c:pt idx="3">
                  <c:v>15  -  19</c:v>
                </c:pt>
                <c:pt idx="4">
                  <c:v>20  -  24</c:v>
                </c:pt>
                <c:pt idx="5">
                  <c:v>25  -  29</c:v>
                </c:pt>
                <c:pt idx="6">
                  <c:v>30  -  34</c:v>
                </c:pt>
                <c:pt idx="7">
                  <c:v>35  -  39</c:v>
                </c:pt>
                <c:pt idx="8">
                  <c:v>40  -  44</c:v>
                </c:pt>
                <c:pt idx="9">
                  <c:v>45  -  49</c:v>
                </c:pt>
                <c:pt idx="10">
                  <c:v>50  -  54</c:v>
                </c:pt>
                <c:pt idx="11">
                  <c:v>55  -  59</c:v>
                </c:pt>
                <c:pt idx="12">
                  <c:v>60  -  64</c:v>
                </c:pt>
                <c:pt idx="13">
                  <c:v>65  -  69</c:v>
                </c:pt>
                <c:pt idx="14">
                  <c:v>70  -  74</c:v>
                </c:pt>
                <c:pt idx="15">
                  <c:v>75+</c:v>
                </c:pt>
              </c:strCache>
            </c:strRef>
          </c:cat>
          <c:val>
            <c:numRef>
              <c:f>'بيانات الرسومات'!$B$34:$Q$34</c:f>
              <c:numCache>
                <c:ptCount val="16"/>
                <c:pt idx="0">
                  <c:v>-44.058</c:v>
                </c:pt>
                <c:pt idx="1">
                  <c:v>-46.58</c:v>
                </c:pt>
                <c:pt idx="2">
                  <c:v>-46.017</c:v>
                </c:pt>
                <c:pt idx="3">
                  <c:v>-42.915</c:v>
                </c:pt>
                <c:pt idx="4">
                  <c:v>-160.291</c:v>
                </c:pt>
                <c:pt idx="5">
                  <c:v>-348.152</c:v>
                </c:pt>
                <c:pt idx="6">
                  <c:v>-353.911</c:v>
                </c:pt>
                <c:pt idx="7">
                  <c:v>-271.834</c:v>
                </c:pt>
                <c:pt idx="8">
                  <c:v>-166.485</c:v>
                </c:pt>
                <c:pt idx="9">
                  <c:v>-98.203</c:v>
                </c:pt>
                <c:pt idx="10">
                  <c:v>-57.9</c:v>
                </c:pt>
                <c:pt idx="11">
                  <c:v>-25.321</c:v>
                </c:pt>
                <c:pt idx="12">
                  <c:v>-8.494</c:v>
                </c:pt>
                <c:pt idx="13">
                  <c:v>-3.155</c:v>
                </c:pt>
                <c:pt idx="14">
                  <c:v>-1.84</c:v>
                </c:pt>
                <c:pt idx="15">
                  <c:v>-2.174</c:v>
                </c:pt>
              </c:numCache>
            </c:numRef>
          </c:val>
        </c:ser>
        <c:ser>
          <c:idx val="1"/>
          <c:order val="1"/>
          <c:tx>
            <c:strRef>
              <c:f>'بيانات الرسومات'!$A$35</c:f>
              <c:strCache>
                <c:ptCount val="1"/>
                <c:pt idx="0">
                  <c:v>إنـــــاث   Female</c:v>
                </c:pt>
              </c:strCache>
            </c:strRef>
          </c:tx>
          <c:spPr>
            <a:gradFill rotWithShape="1">
              <a:gsLst>
                <a:gs pos="0">
                  <a:srgbClr val="A16564"/>
                </a:gs>
                <a:gs pos="80000">
                  <a:srgbClr val="D38584"/>
                </a:gs>
                <a:gs pos="100000">
                  <a:srgbClr val="D68583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'بيانات الرسومات'!$B$33:$Q$33</c:f>
              <c:strCache>
                <c:ptCount val="16"/>
                <c:pt idx="0">
                  <c:v>0  -  4</c:v>
                </c:pt>
                <c:pt idx="1">
                  <c:v>5-9</c:v>
                </c:pt>
                <c:pt idx="2">
                  <c:v>10-14</c:v>
                </c:pt>
                <c:pt idx="3">
                  <c:v>15  -  19</c:v>
                </c:pt>
                <c:pt idx="4">
                  <c:v>20  -  24</c:v>
                </c:pt>
                <c:pt idx="5">
                  <c:v>25  -  29</c:v>
                </c:pt>
                <c:pt idx="6">
                  <c:v>30  -  34</c:v>
                </c:pt>
                <c:pt idx="7">
                  <c:v>35  -  39</c:v>
                </c:pt>
                <c:pt idx="8">
                  <c:v>40  -  44</c:v>
                </c:pt>
                <c:pt idx="9">
                  <c:v>45  -  49</c:v>
                </c:pt>
                <c:pt idx="10">
                  <c:v>50  -  54</c:v>
                </c:pt>
                <c:pt idx="11">
                  <c:v>55  -  59</c:v>
                </c:pt>
                <c:pt idx="12">
                  <c:v>60  -  64</c:v>
                </c:pt>
                <c:pt idx="13">
                  <c:v>65  -  69</c:v>
                </c:pt>
                <c:pt idx="14">
                  <c:v>70  -  74</c:v>
                </c:pt>
                <c:pt idx="15">
                  <c:v>75+</c:v>
                </c:pt>
              </c:strCache>
            </c:strRef>
          </c:cat>
          <c:val>
            <c:numRef>
              <c:f>'بيانات الرسومات'!$B$35:$Q$35</c:f>
              <c:numCache>
                <c:ptCount val="16"/>
                <c:pt idx="0">
                  <c:v>38.489</c:v>
                </c:pt>
                <c:pt idx="1">
                  <c:v>38.931</c:v>
                </c:pt>
                <c:pt idx="2">
                  <c:v>39.293</c:v>
                </c:pt>
                <c:pt idx="3">
                  <c:v>39.457</c:v>
                </c:pt>
                <c:pt idx="4">
                  <c:v>65.536</c:v>
                </c:pt>
                <c:pt idx="5">
                  <c:v>83.14</c:v>
                </c:pt>
                <c:pt idx="6">
                  <c:v>79.013</c:v>
                </c:pt>
                <c:pt idx="7">
                  <c:v>58.237</c:v>
                </c:pt>
                <c:pt idx="8">
                  <c:v>39.539</c:v>
                </c:pt>
                <c:pt idx="9">
                  <c:v>23.985</c:v>
                </c:pt>
                <c:pt idx="10">
                  <c:v>15.241</c:v>
                </c:pt>
                <c:pt idx="11">
                  <c:v>7.227</c:v>
                </c:pt>
                <c:pt idx="12">
                  <c:v>3.557</c:v>
                </c:pt>
                <c:pt idx="13">
                  <c:v>2.023</c:v>
                </c:pt>
                <c:pt idx="14">
                  <c:v>1.407</c:v>
                </c:pt>
                <c:pt idx="15">
                  <c:v>1.44</c:v>
                </c:pt>
              </c:numCache>
            </c:numRef>
          </c:val>
        </c:ser>
        <c:overlap val="100"/>
        <c:gapWidth val="0"/>
        <c:axId val="14978394"/>
        <c:axId val="587819"/>
      </c:barChart>
      <c:catAx>
        <c:axId val="1497839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587819"/>
        <c:crosses val="autoZero"/>
        <c:auto val="1"/>
        <c:lblOffset val="500"/>
        <c:tickLblSkip val="1"/>
        <c:noMultiLvlLbl val="0"/>
      </c:catAx>
      <c:valAx>
        <c:axId val="587819"/>
        <c:scaling>
          <c:orientation val="minMax"/>
          <c:max val="400"/>
          <c:min val="-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(Population in 000's) 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السكان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بالألف</a:t>
                </a:r>
              </a:p>
            </c:rich>
          </c:tx>
          <c:layout>
            <c:manualLayout>
              <c:xMode val="factor"/>
              <c:yMode val="factor"/>
              <c:x val="0.06975"/>
              <c:y val="0.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crossAx val="14978394"/>
        <c:crossesAt val="1"/>
        <c:crossBetween val="between"/>
        <c:dispUnits/>
        <c:majorUnit val="100"/>
        <c:minorUnit val="5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37"/>
          <c:y val="0.95325"/>
          <c:w val="0.5755"/>
          <c:h val="0.04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غير إماراتيين  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Non Emiratis</a:t>
            </a:r>
          </a:p>
        </c:rich>
      </c:tx>
      <c:layout>
        <c:manualLayout>
          <c:xMode val="factor"/>
          <c:yMode val="factor"/>
          <c:x val="-0.01125"/>
          <c:y val="-0.0105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37"/>
          <c:y val="0.06725"/>
          <c:w val="0.89975"/>
          <c:h val="0.9385"/>
        </c:manualLayout>
      </c:layout>
      <c:areaChart>
        <c:grouping val="standard"/>
        <c:varyColors val="0"/>
        <c:ser>
          <c:idx val="0"/>
          <c:order val="0"/>
          <c:tx>
            <c:strRef>
              <c:f>'بيانات الرسومات'!$A$132</c:f>
              <c:strCache>
                <c:ptCount val="1"/>
                <c:pt idx="0">
                  <c:v>BIRTHS المواليد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'بيانات الرسومات'!$B$131:$D$131</c:f>
              <c:numCache>
                <c:ptCount val="3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</c:numCache>
            </c:numRef>
          </c:cat>
          <c:val>
            <c:numRef>
              <c:f>'بيانات الرسومات'!$B$132:$D$132</c:f>
              <c:numCache>
                <c:ptCount val="3"/>
                <c:pt idx="0">
                  <c:v>20099</c:v>
                </c:pt>
                <c:pt idx="1">
                  <c:v>20703</c:v>
                </c:pt>
                <c:pt idx="2">
                  <c:v>22755</c:v>
                </c:pt>
              </c:numCache>
            </c:numRef>
          </c:val>
        </c:ser>
        <c:ser>
          <c:idx val="1"/>
          <c:order val="1"/>
          <c:tx>
            <c:strRef>
              <c:f>'بيانات الرسومات'!$A$133</c:f>
              <c:strCache>
                <c:ptCount val="1"/>
                <c:pt idx="0">
                  <c:v>DEATHS الوفيات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'بيانات الرسومات'!$B$131:$D$131</c:f>
              <c:numCache>
                <c:ptCount val="3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</c:numCache>
            </c:numRef>
          </c:cat>
          <c:val>
            <c:numRef>
              <c:f>'بيانات الرسومات'!$B$133:$D$133</c:f>
              <c:numCache>
                <c:ptCount val="3"/>
                <c:pt idx="0">
                  <c:v>1725</c:v>
                </c:pt>
                <c:pt idx="1">
                  <c:v>1804</c:v>
                </c:pt>
                <c:pt idx="2">
                  <c:v>1962</c:v>
                </c:pt>
              </c:numCache>
            </c:numRef>
          </c:val>
        </c:ser>
        <c:axId val="43632030"/>
        <c:axId val="57143951"/>
      </c:areaChart>
      <c:catAx>
        <c:axId val="436320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143951"/>
        <c:crosses val="autoZero"/>
        <c:auto val="0"/>
        <c:lblOffset val="100"/>
        <c:tickLblSkip val="1"/>
        <c:noMultiLvlLbl val="0"/>
      </c:catAx>
      <c:valAx>
        <c:axId val="57143951"/>
        <c:scaling>
          <c:orientation val="minMax"/>
          <c:max val="23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عدد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 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الأحداث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 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الحيوية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  Number of Vital Events</a:t>
                </a:r>
              </a:p>
            </c:rich>
          </c:tx>
          <c:layout>
            <c:manualLayout>
              <c:xMode val="factor"/>
              <c:yMode val="factor"/>
              <c:x val="-0.014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632030"/>
        <c:crossesAt val="1"/>
        <c:crossBetween val="midCat"/>
        <c:dispUnits/>
        <c:majorUnit val="1000"/>
        <c:minorUnit val="500"/>
      </c:valAx>
      <c:spPr>
        <a:solidFill>
          <a:srgbClr val="FFFFFF"/>
        </a:solidFill>
        <a:ln w="12700">
          <a:solidFill>
            <a:srgbClr val="C0C0C0"/>
          </a:solidFill>
          <a:prstDash val="sysDot"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.015"/>
          <c:w val="0.98325"/>
          <c:h val="0.969"/>
        </c:manualLayout>
      </c:layout>
      <c:barChart>
        <c:barDir val="col"/>
        <c:grouping val="clustered"/>
        <c:varyColors val="0"/>
        <c:axId val="37146154"/>
        <c:axId val="65879931"/>
      </c:barChart>
      <c:catAx>
        <c:axId val="3714615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5879931"/>
        <c:crosses val="autoZero"/>
        <c:auto val="1"/>
        <c:lblOffset val="100"/>
        <c:tickLblSkip val="1"/>
        <c:noMultiLvlLbl val="0"/>
      </c:catAx>
      <c:valAx>
        <c:axId val="65879931"/>
        <c:scaling>
          <c:orientation val="minMax"/>
        </c:scaling>
        <c:axPos val="l"/>
        <c:delete val="1"/>
        <c:majorTickMark val="out"/>
        <c:minorTickMark val="none"/>
        <c:tickLblPos val="nextTo"/>
        <c:crossAx val="3714615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5"/>
      <c:rotY val="20"/>
      <c:depthPercent val="100"/>
      <c:rAngAx val="1"/>
    </c:view3D>
    <c:plotArea>
      <c:layout>
        <c:manualLayout>
          <c:xMode val="edge"/>
          <c:yMode val="edge"/>
          <c:x val="0.00275"/>
          <c:y val="0"/>
          <c:w val="0.8545"/>
          <c:h val="0.57125"/>
        </c:manualLayout>
      </c:layout>
      <c:bar3DChart>
        <c:barDir val="col"/>
        <c:grouping val="clustered"/>
        <c:varyColors val="0"/>
        <c:ser>
          <c:idx val="0"/>
          <c:order val="0"/>
          <c:tx>
            <c:v>'بيانات الرسومات'!#REF!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4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4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4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4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4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4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'بيانات الرسومات'!#REF!</c:f>
            </c:strRef>
          </c:cat>
          <c:val>
            <c:numRef>
              <c:f>'بيانات الرسومات'!#REF!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'بيانات الرسومات'!$A$95</c:f>
              <c:strCache>
                <c:ptCount val="1"/>
                <c:pt idx="0">
                  <c:v>2000</c:v>
                </c:pt>
              </c:strCache>
            </c:strRef>
          </c:tx>
          <c:spPr>
            <a:solidFill>
              <a:srgbClr val="CFEFC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4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4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4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4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4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-5400000" anchor="ctr"/>
              <a:lstStyle/>
              <a:p>
                <a:pPr algn="ctr">
                  <a:defRPr lang="en-US" cap="none" sz="4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'بيانات الرسومات'!#REF!</c:f>
            </c:strRef>
          </c:cat>
          <c:val>
            <c:numRef>
              <c:f>'بيانات الرسومات'!$D$95:$F$95</c:f>
              <c:numCache/>
            </c:numRef>
          </c:val>
          <c:shape val="box"/>
        </c:ser>
        <c:ser>
          <c:idx val="2"/>
          <c:order val="2"/>
          <c:tx>
            <c:v>'بيانات الرسومات'!#REF!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4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4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4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4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4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4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'بيانات الرسومات'!#REF!</c:f>
            </c:strRef>
          </c:cat>
          <c:val>
            <c:numRef>
              <c:f>'بيانات الرسومات'!#REF!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'بيانات الرسومات'!$A$96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4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4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4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4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4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4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'بيانات الرسومات'!#REF!</c:f>
            </c:strRef>
          </c:cat>
          <c:val>
            <c:numRef>
              <c:f>'بيانات الرسومات'!$D$96:$F$96</c:f>
              <c:numCache/>
            </c:numRef>
          </c:val>
          <c:shape val="box"/>
        </c:ser>
        <c:ser>
          <c:idx val="4"/>
          <c:order val="4"/>
          <c:tx>
            <c:strRef>
              <c:f>'بيانات الرسومات'!$A$97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FFCDE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5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5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5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5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5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-5400000" anchor="ctr"/>
              <a:lstStyle/>
              <a:p>
                <a:pPr algn="ctr">
                  <a:defRPr lang="en-US" cap="none" sz="5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'بيانات الرسومات'!#REF!</c:f>
            </c:strRef>
          </c:cat>
          <c:val>
            <c:numRef>
              <c:f>'بيانات الرسومات'!$D$97:$F$97</c:f>
              <c:numCache/>
            </c:numRef>
          </c:val>
          <c:shape val="box"/>
        </c:ser>
        <c:shape val="box"/>
        <c:axId val="44533512"/>
        <c:axId val="65257289"/>
      </c:bar3DChart>
      <c:catAx>
        <c:axId val="445335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4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الحالة</a:t>
                </a:r>
                <a:r>
                  <a:rPr lang="en-US" cap="none" sz="4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</a:t>
                </a:r>
                <a:r>
                  <a:rPr lang="en-US" cap="none" sz="4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التعليمية</a:t>
                </a:r>
                <a:r>
                  <a:rPr lang="en-US" cap="none" sz="4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 Educational Status</a:t>
                </a:r>
              </a:p>
            </c:rich>
          </c:tx>
          <c:layout>
            <c:manualLayout>
              <c:xMode val="factor"/>
              <c:yMode val="factor"/>
              <c:x val="-0.0775"/>
              <c:y val="0.07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257289"/>
        <c:crosses val="autoZero"/>
        <c:auto val="1"/>
        <c:lblOffset val="100"/>
        <c:tickLblSkip val="1"/>
        <c:noMultiLvlLbl val="0"/>
      </c:catAx>
      <c:valAx>
        <c:axId val="652572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No. of population (10+) </a:t>
                </a:r>
                <a:r>
                  <a:rPr lang="en-US" cap="none" sz="5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عدد</a:t>
                </a:r>
                <a:r>
                  <a:rPr lang="en-US" cap="none" sz="5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</a:t>
                </a:r>
                <a:r>
                  <a:rPr lang="en-US" cap="none" sz="5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السكان</a:t>
                </a:r>
              </a:p>
            </c:rich>
          </c:tx>
          <c:layout>
            <c:manualLayout>
              <c:xMode val="factor"/>
              <c:yMode val="factor"/>
              <c:x val="-0.19475"/>
              <c:y val="0.2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53351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2475"/>
          <c:y val="0.8485"/>
          <c:w val="0.4075"/>
          <c:h val="0.14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noFill/>
        </a:ln>
      </c:spPr>
      <c:thickness val="0"/>
    </c:sideWall>
    <c:backWall>
      <c:spPr>
        <a:solidFill>
          <a:srgbClr val="FFFFFF"/>
        </a:solidFill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2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960" b="1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0.19075"/>
          <c:y val="0.106"/>
          <c:w val="0.658"/>
          <c:h val="0.8352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'بيانات الرسومات'!$A$52</c:f>
              <c:strCache>
                <c:ptCount val="1"/>
                <c:pt idx="0">
                  <c:v>ذكــــور   Male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'بيانات الرسومات'!$B$51:$Q$51</c:f>
              <c:strCache/>
            </c:strRef>
          </c:cat>
          <c:val>
            <c:numRef>
              <c:f>'بيانات الرسومات'!$B$52:$Q$52</c:f>
              <c:numCache/>
            </c:numRef>
          </c:val>
        </c:ser>
        <c:ser>
          <c:idx val="1"/>
          <c:order val="1"/>
          <c:tx>
            <c:strRef>
              <c:f>'بيانات الرسومات'!$A$53</c:f>
              <c:strCache>
                <c:ptCount val="1"/>
                <c:pt idx="0">
                  <c:v>إنـــــاث   Female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'بيانات الرسومات'!$B$51:$Q$51</c:f>
              <c:strCache/>
            </c:strRef>
          </c:cat>
          <c:val>
            <c:numRef>
              <c:f>'بيانات الرسومات'!$B$53:$Q$53</c:f>
              <c:numCache/>
            </c:numRef>
          </c:val>
        </c:ser>
        <c:overlap val="100"/>
        <c:gapWidth val="4"/>
        <c:axId val="50444690"/>
        <c:axId val="51349027"/>
      </c:barChart>
      <c:catAx>
        <c:axId val="5044469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333333"/>
                </a:solidFill>
              </a:defRPr>
            </a:pPr>
          </a:p>
        </c:txPr>
        <c:crossAx val="51349027"/>
        <c:crosses val="autoZero"/>
        <c:auto val="1"/>
        <c:lblOffset val="100"/>
        <c:tickLblSkip val="1"/>
        <c:noMultiLvlLbl val="0"/>
      </c:catAx>
      <c:valAx>
        <c:axId val="51349027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800" b="1" i="0" u="none" baseline="0">
                <a:solidFill>
                  <a:srgbClr val="333333"/>
                </a:solidFill>
              </a:defRPr>
            </a:pPr>
          </a:p>
        </c:txPr>
        <c:crossAx val="5044469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2625"/>
          <c:y val="0.94275"/>
          <c:w val="0.34525"/>
          <c:h val="0.04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1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800" b="1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( 2014 ) </a:t>
            </a:r>
          </a:p>
        </c:rich>
      </c:tx>
      <c:layout>
        <c:manualLayout>
          <c:xMode val="factor"/>
          <c:yMode val="factor"/>
          <c:x val="-0.009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9"/>
          <c:y val="0.0645"/>
          <c:w val="0.97875"/>
          <c:h val="0.870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'بيانات الرسومات'!$A$43</c:f>
              <c:strCache>
                <c:ptCount val="1"/>
                <c:pt idx="0">
                  <c:v>ذكــــور   Male</c:v>
                </c:pt>
              </c:strCache>
            </c:strRef>
          </c:tx>
          <c:spPr>
            <a:gradFill rotWithShape="1">
              <a:gsLst>
                <a:gs pos="0">
                  <a:srgbClr val="882624"/>
                </a:gs>
                <a:gs pos="80000">
                  <a:srgbClr val="B33532"/>
                </a:gs>
                <a:gs pos="100000">
                  <a:srgbClr val="B73330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'بيانات الرسومات'!$B$42:$Q$42</c:f>
              <c:strCache>
                <c:ptCount val="16"/>
                <c:pt idx="0">
                  <c:v>0  -  4</c:v>
                </c:pt>
                <c:pt idx="1">
                  <c:v>5-9</c:v>
                </c:pt>
                <c:pt idx="2">
                  <c:v>10-14</c:v>
                </c:pt>
                <c:pt idx="3">
                  <c:v>15  -  19</c:v>
                </c:pt>
                <c:pt idx="4">
                  <c:v>20  -  24</c:v>
                </c:pt>
                <c:pt idx="5">
                  <c:v>25  -  29</c:v>
                </c:pt>
                <c:pt idx="6">
                  <c:v>30  -  34</c:v>
                </c:pt>
                <c:pt idx="7">
                  <c:v>35  -  39</c:v>
                </c:pt>
                <c:pt idx="8">
                  <c:v>40  -  44</c:v>
                </c:pt>
                <c:pt idx="9">
                  <c:v>45  -  49</c:v>
                </c:pt>
                <c:pt idx="10">
                  <c:v>50  -  54</c:v>
                </c:pt>
                <c:pt idx="11">
                  <c:v>55  -  59</c:v>
                </c:pt>
                <c:pt idx="12">
                  <c:v>60  -  64</c:v>
                </c:pt>
                <c:pt idx="13">
                  <c:v>65  -  69</c:v>
                </c:pt>
                <c:pt idx="14">
                  <c:v>70  -  74</c:v>
                </c:pt>
                <c:pt idx="15">
                  <c:v>75+</c:v>
                </c:pt>
              </c:strCache>
            </c:strRef>
          </c:cat>
          <c:val>
            <c:numRef>
              <c:f>'بيانات الرسومات'!$B$43:$Q$43</c:f>
              <c:numCache>
                <c:ptCount val="16"/>
                <c:pt idx="0">
                  <c:v>-69.185</c:v>
                </c:pt>
                <c:pt idx="1">
                  <c:v>-64.344</c:v>
                </c:pt>
                <c:pt idx="2">
                  <c:v>-51.924</c:v>
                </c:pt>
                <c:pt idx="3">
                  <c:v>-42.168</c:v>
                </c:pt>
                <c:pt idx="4">
                  <c:v>-128.617</c:v>
                </c:pt>
                <c:pt idx="5">
                  <c:v>-284.483</c:v>
                </c:pt>
                <c:pt idx="6">
                  <c:v>-307.438</c:v>
                </c:pt>
                <c:pt idx="7">
                  <c:v>-220.125</c:v>
                </c:pt>
                <c:pt idx="8">
                  <c:v>-185.566</c:v>
                </c:pt>
                <c:pt idx="9">
                  <c:v>-122.759</c:v>
                </c:pt>
                <c:pt idx="10">
                  <c:v>-55.991</c:v>
                </c:pt>
                <c:pt idx="11">
                  <c:v>-44.452</c:v>
                </c:pt>
                <c:pt idx="12">
                  <c:v>-19.674</c:v>
                </c:pt>
                <c:pt idx="13">
                  <c:v>-9.138</c:v>
                </c:pt>
                <c:pt idx="14">
                  <c:v>-3.198</c:v>
                </c:pt>
                <c:pt idx="15">
                  <c:v>-4.113</c:v>
                </c:pt>
              </c:numCache>
            </c:numRef>
          </c:val>
        </c:ser>
        <c:ser>
          <c:idx val="1"/>
          <c:order val="1"/>
          <c:tx>
            <c:strRef>
              <c:f>'بيانات الرسومات'!$A$44</c:f>
              <c:strCache>
                <c:ptCount val="1"/>
                <c:pt idx="0">
                  <c:v>إنـــــاث   Female</c:v>
                </c:pt>
              </c:strCache>
            </c:strRef>
          </c:tx>
          <c:spPr>
            <a:gradFill rotWithShape="1">
              <a:gsLst>
                <a:gs pos="0">
                  <a:srgbClr val="A16564"/>
                </a:gs>
                <a:gs pos="80000">
                  <a:srgbClr val="D38584"/>
                </a:gs>
                <a:gs pos="100000">
                  <a:srgbClr val="D68583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'بيانات الرسومات'!$B$42:$Q$42</c:f>
              <c:strCache>
                <c:ptCount val="16"/>
                <c:pt idx="0">
                  <c:v>0  -  4</c:v>
                </c:pt>
                <c:pt idx="1">
                  <c:v>5-9</c:v>
                </c:pt>
                <c:pt idx="2">
                  <c:v>10-14</c:v>
                </c:pt>
                <c:pt idx="3">
                  <c:v>15  -  19</c:v>
                </c:pt>
                <c:pt idx="4">
                  <c:v>20  -  24</c:v>
                </c:pt>
                <c:pt idx="5">
                  <c:v>25  -  29</c:v>
                </c:pt>
                <c:pt idx="6">
                  <c:v>30  -  34</c:v>
                </c:pt>
                <c:pt idx="7">
                  <c:v>35  -  39</c:v>
                </c:pt>
                <c:pt idx="8">
                  <c:v>40  -  44</c:v>
                </c:pt>
                <c:pt idx="9">
                  <c:v>45  -  49</c:v>
                </c:pt>
                <c:pt idx="10">
                  <c:v>50  -  54</c:v>
                </c:pt>
                <c:pt idx="11">
                  <c:v>55  -  59</c:v>
                </c:pt>
                <c:pt idx="12">
                  <c:v>60  -  64</c:v>
                </c:pt>
                <c:pt idx="13">
                  <c:v>65  -  69</c:v>
                </c:pt>
                <c:pt idx="14">
                  <c:v>70  -  74</c:v>
                </c:pt>
                <c:pt idx="15">
                  <c:v>75+</c:v>
                </c:pt>
              </c:strCache>
            </c:strRef>
          </c:cat>
          <c:val>
            <c:numRef>
              <c:f>'بيانات الرسومات'!$B$44:$Q$44</c:f>
              <c:numCache>
                <c:ptCount val="16"/>
                <c:pt idx="0">
                  <c:v>61.982</c:v>
                </c:pt>
                <c:pt idx="1">
                  <c:v>62.474</c:v>
                </c:pt>
                <c:pt idx="2">
                  <c:v>52.202</c:v>
                </c:pt>
                <c:pt idx="3">
                  <c:v>38.734</c:v>
                </c:pt>
                <c:pt idx="4">
                  <c:v>51.746</c:v>
                </c:pt>
                <c:pt idx="5">
                  <c:v>97.386</c:v>
                </c:pt>
                <c:pt idx="6">
                  <c:v>105.346</c:v>
                </c:pt>
                <c:pt idx="7">
                  <c:v>84.583</c:v>
                </c:pt>
                <c:pt idx="8">
                  <c:v>57.954</c:v>
                </c:pt>
                <c:pt idx="9">
                  <c:v>35.478</c:v>
                </c:pt>
                <c:pt idx="10">
                  <c:v>27.859</c:v>
                </c:pt>
                <c:pt idx="11">
                  <c:v>17.754</c:v>
                </c:pt>
                <c:pt idx="12">
                  <c:v>9.494</c:v>
                </c:pt>
                <c:pt idx="13">
                  <c:v>4.297</c:v>
                </c:pt>
                <c:pt idx="14">
                  <c:v>3.002</c:v>
                </c:pt>
                <c:pt idx="15">
                  <c:v>3.884</c:v>
                </c:pt>
              </c:numCache>
            </c:numRef>
          </c:val>
        </c:ser>
        <c:overlap val="100"/>
        <c:gapWidth val="0"/>
        <c:axId val="5290372"/>
        <c:axId val="47613349"/>
      </c:barChart>
      <c:catAx>
        <c:axId val="529037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47613349"/>
        <c:crosses val="autoZero"/>
        <c:auto val="1"/>
        <c:lblOffset val="500"/>
        <c:tickLblSkip val="1"/>
        <c:noMultiLvlLbl val="0"/>
      </c:catAx>
      <c:valAx>
        <c:axId val="47613349"/>
        <c:scaling>
          <c:orientation val="minMax"/>
          <c:max val="400"/>
          <c:min val="-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(Population in 000's) 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السكان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بالألف</a:t>
                </a:r>
              </a:p>
            </c:rich>
          </c:tx>
          <c:layout>
            <c:manualLayout>
              <c:xMode val="factor"/>
              <c:yMode val="factor"/>
              <c:x val="0.08825"/>
              <c:y val="0.014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crossAx val="5290372"/>
        <c:crossesAt val="1"/>
        <c:crossBetween val="between"/>
        <c:dispUnits/>
        <c:majorUnit val="100"/>
        <c:minorUnit val="5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7775"/>
          <c:y val="0.957"/>
          <c:w val="0.6535"/>
          <c:h val="0.03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6175"/>
          <c:w val="0.95875"/>
          <c:h val="0.8732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'بيانات الرسومات'!$A$52</c:f>
              <c:strCache>
                <c:ptCount val="1"/>
                <c:pt idx="0">
                  <c:v>ذكــــور   Male</c:v>
                </c:pt>
              </c:strCache>
            </c:strRef>
          </c:tx>
          <c:spPr>
            <a:solidFill>
              <a:srgbClr val="953735"/>
            </a:solidFill>
            <a:ln w="12700">
              <a:solidFill>
                <a:srgbClr val="F8F0E8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'بيانات الرسومات'!$B$51:$Q$51</c:f>
              <c:strCache>
                <c:ptCount val="16"/>
                <c:pt idx="0">
                  <c:v>0  -  4</c:v>
                </c:pt>
                <c:pt idx="1">
                  <c:v>5-9</c:v>
                </c:pt>
                <c:pt idx="2">
                  <c:v>10-14</c:v>
                </c:pt>
                <c:pt idx="3">
                  <c:v>15  -  19</c:v>
                </c:pt>
                <c:pt idx="4">
                  <c:v>20  -  24</c:v>
                </c:pt>
                <c:pt idx="5">
                  <c:v>25  -  29</c:v>
                </c:pt>
                <c:pt idx="6">
                  <c:v>30  -  34</c:v>
                </c:pt>
                <c:pt idx="7">
                  <c:v>35  -  39</c:v>
                </c:pt>
                <c:pt idx="8">
                  <c:v>40  -  44</c:v>
                </c:pt>
                <c:pt idx="9">
                  <c:v>45  -  49</c:v>
                </c:pt>
                <c:pt idx="10">
                  <c:v>50  -  54</c:v>
                </c:pt>
                <c:pt idx="11">
                  <c:v>55  -  59</c:v>
                </c:pt>
                <c:pt idx="12">
                  <c:v>60  -  64</c:v>
                </c:pt>
                <c:pt idx="13">
                  <c:v>65  -  69</c:v>
                </c:pt>
                <c:pt idx="14">
                  <c:v>70  -  74</c:v>
                </c:pt>
                <c:pt idx="15">
                  <c:v>75+</c:v>
                </c:pt>
              </c:strCache>
            </c:strRef>
          </c:cat>
          <c:val>
            <c:numRef>
              <c:f>'بيانات الرسومات'!$B$52:$Q$52</c:f>
              <c:numCache>
                <c:ptCount val="16"/>
                <c:pt idx="0">
                  <c:v>-72.051</c:v>
                </c:pt>
                <c:pt idx="1">
                  <c:v>-65.481</c:v>
                </c:pt>
                <c:pt idx="2">
                  <c:v>-56.839</c:v>
                </c:pt>
                <c:pt idx="3">
                  <c:v>-44.359</c:v>
                </c:pt>
                <c:pt idx="4">
                  <c:v>-135.777</c:v>
                </c:pt>
                <c:pt idx="5">
                  <c:v>-300.537</c:v>
                </c:pt>
                <c:pt idx="6">
                  <c:v>-325.059</c:v>
                </c:pt>
                <c:pt idx="7">
                  <c:v>-231.317</c:v>
                </c:pt>
                <c:pt idx="8">
                  <c:v>-196.903</c:v>
                </c:pt>
                <c:pt idx="9">
                  <c:v>-130.504</c:v>
                </c:pt>
                <c:pt idx="10">
                  <c:v>-59.923</c:v>
                </c:pt>
                <c:pt idx="11">
                  <c:v>-47.336</c:v>
                </c:pt>
                <c:pt idx="12">
                  <c:v>-20.628</c:v>
                </c:pt>
                <c:pt idx="13">
                  <c:v>-9.525</c:v>
                </c:pt>
                <c:pt idx="14">
                  <c:v>-3.343</c:v>
                </c:pt>
                <c:pt idx="15">
                  <c:v>-3.773</c:v>
                </c:pt>
              </c:numCache>
            </c:numRef>
          </c:val>
        </c:ser>
        <c:ser>
          <c:idx val="1"/>
          <c:order val="1"/>
          <c:tx>
            <c:strRef>
              <c:f>'بيانات الرسومات'!$A$53</c:f>
              <c:strCache>
                <c:ptCount val="1"/>
                <c:pt idx="0">
                  <c:v>إنـــــاث   Female</c:v>
                </c:pt>
              </c:strCache>
            </c:strRef>
          </c:tx>
          <c:spPr>
            <a:solidFill>
              <a:srgbClr val="D99694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'بيانات الرسومات'!$B$51:$Q$51</c:f>
              <c:strCache>
                <c:ptCount val="16"/>
                <c:pt idx="0">
                  <c:v>0  -  4</c:v>
                </c:pt>
                <c:pt idx="1">
                  <c:v>5-9</c:v>
                </c:pt>
                <c:pt idx="2">
                  <c:v>10-14</c:v>
                </c:pt>
                <c:pt idx="3">
                  <c:v>15  -  19</c:v>
                </c:pt>
                <c:pt idx="4">
                  <c:v>20  -  24</c:v>
                </c:pt>
                <c:pt idx="5">
                  <c:v>25  -  29</c:v>
                </c:pt>
                <c:pt idx="6">
                  <c:v>30  -  34</c:v>
                </c:pt>
                <c:pt idx="7">
                  <c:v>35  -  39</c:v>
                </c:pt>
                <c:pt idx="8">
                  <c:v>40  -  44</c:v>
                </c:pt>
                <c:pt idx="9">
                  <c:v>45  -  49</c:v>
                </c:pt>
                <c:pt idx="10">
                  <c:v>50  -  54</c:v>
                </c:pt>
                <c:pt idx="11">
                  <c:v>55  -  59</c:v>
                </c:pt>
                <c:pt idx="12">
                  <c:v>60  -  64</c:v>
                </c:pt>
                <c:pt idx="13">
                  <c:v>65  -  69</c:v>
                </c:pt>
                <c:pt idx="14">
                  <c:v>70  -  74</c:v>
                </c:pt>
                <c:pt idx="15">
                  <c:v>75+</c:v>
                </c:pt>
              </c:strCache>
            </c:strRef>
          </c:cat>
          <c:val>
            <c:numRef>
              <c:f>'بيانات الرسومات'!$B$53:$Q$53</c:f>
              <c:numCache>
                <c:ptCount val="16"/>
                <c:pt idx="0">
                  <c:v>64.521</c:v>
                </c:pt>
                <c:pt idx="1">
                  <c:v>65.027</c:v>
                </c:pt>
                <c:pt idx="2">
                  <c:v>54.338</c:v>
                </c:pt>
                <c:pt idx="3">
                  <c:v>40.321</c:v>
                </c:pt>
                <c:pt idx="4">
                  <c:v>53.861</c:v>
                </c:pt>
                <c:pt idx="5">
                  <c:v>101.354</c:v>
                </c:pt>
                <c:pt idx="6">
                  <c:v>109.635</c:v>
                </c:pt>
                <c:pt idx="7">
                  <c:v>88.026</c:v>
                </c:pt>
                <c:pt idx="8">
                  <c:v>60.266</c:v>
                </c:pt>
                <c:pt idx="9">
                  <c:v>36.829</c:v>
                </c:pt>
                <c:pt idx="10">
                  <c:v>28.997</c:v>
                </c:pt>
                <c:pt idx="11">
                  <c:v>18.481</c:v>
                </c:pt>
                <c:pt idx="12">
                  <c:v>9.884</c:v>
                </c:pt>
                <c:pt idx="13">
                  <c:v>4.469</c:v>
                </c:pt>
                <c:pt idx="14">
                  <c:v>3.123</c:v>
                </c:pt>
                <c:pt idx="15">
                  <c:v>4.188</c:v>
                </c:pt>
              </c:numCache>
            </c:numRef>
          </c:val>
        </c:ser>
        <c:overlap val="100"/>
        <c:gapWidth val="5"/>
        <c:axId val="25866958"/>
        <c:axId val="31476031"/>
      </c:barChart>
      <c:catAx>
        <c:axId val="2586695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31476031"/>
        <c:crosses val="autoZero"/>
        <c:auto val="1"/>
        <c:lblOffset val="100"/>
        <c:tickLblSkip val="1"/>
        <c:noMultiLvlLbl val="0"/>
      </c:catAx>
      <c:valAx>
        <c:axId val="31476031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333333"/>
                </a:solidFill>
              </a:defRPr>
            </a:pPr>
          </a:p>
        </c:txPr>
        <c:crossAx val="2586695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475"/>
          <c:y val="0.95525"/>
          <c:w val="0.524"/>
          <c:h val="0.03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800" b="1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0"/>
      <c:hPercent val="59"/>
      <c:rotY val="0"/>
      <c:depthPercent val="100"/>
      <c:rAngAx val="1"/>
    </c:view3D>
    <c:plotArea>
      <c:layout>
        <c:manualLayout>
          <c:xMode val="edge"/>
          <c:yMode val="edge"/>
          <c:x val="0.02775"/>
          <c:y val="0.13925"/>
          <c:w val="0.92125"/>
          <c:h val="0.76025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'بيانات الرسومات'!$A$68</c:f>
              <c:strCache>
                <c:ptCount val="1"/>
                <c:pt idx="0">
                  <c:v>الأفراد
Individuals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'بيانات الرسومات'!$B$66:$D$66</c:f>
              <c:numCache>
                <c:ptCount val="3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</c:numCache>
            </c:numRef>
          </c:cat>
          <c:val>
            <c:numRef>
              <c:f>'بيانات الرسومات'!$B$68:$D$68</c:f>
              <c:numCache>
                <c:ptCount val="3"/>
                <c:pt idx="0">
                  <c:v>2213845</c:v>
                </c:pt>
                <c:pt idx="1">
                  <c:v>2327350</c:v>
                </c:pt>
                <c:pt idx="2">
                  <c:v>2446675</c:v>
                </c:pt>
              </c:numCache>
            </c:numRef>
          </c:val>
          <c:shape val="box"/>
        </c:ser>
        <c:ser>
          <c:idx val="0"/>
          <c:order val="1"/>
          <c:tx>
            <c:strRef>
              <c:f>'بيانات الرسومات'!$A$67</c:f>
              <c:strCache>
                <c:ptCount val="1"/>
                <c:pt idx="0">
                  <c:v>الأسر المعيشية والتجمعات السكنية
   Households and Residential Combines</c:v>
                </c:pt>
              </c:strCache>
            </c:strRef>
          </c:tx>
          <c:spPr>
            <a:solidFill>
              <a:srgbClr val="7F7F7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'بيانات الرسومات'!$B$66:$D$66</c:f>
              <c:numCache>
                <c:ptCount val="3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</c:numCache>
            </c:numRef>
          </c:cat>
          <c:val>
            <c:numRef>
              <c:f>'بيانات الرسومات'!$B$67:$D$67</c:f>
              <c:numCache>
                <c:ptCount val="3"/>
                <c:pt idx="0">
                  <c:v>359897</c:v>
                </c:pt>
                <c:pt idx="1">
                  <c:v>391263</c:v>
                </c:pt>
                <c:pt idx="2">
                  <c:v>415581</c:v>
                </c:pt>
              </c:numCache>
            </c:numRef>
          </c:val>
          <c:shape val="box"/>
        </c:ser>
        <c:shape val="box"/>
        <c:axId val="14848824"/>
        <c:axId val="66530553"/>
      </c:bar3DChart>
      <c:catAx>
        <c:axId val="148488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6530553"/>
        <c:crosses val="autoZero"/>
        <c:auto val="1"/>
        <c:lblOffset val="100"/>
        <c:tickLblSkip val="1"/>
        <c:noMultiLvlLbl val="0"/>
      </c:catAx>
      <c:valAx>
        <c:axId val="6653055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848824"/>
        <c:crossesAt val="1"/>
        <c:crossBetween val="between"/>
        <c:dispUnits/>
        <c:majorUnit val="200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"/>
          <c:y val="0.92475"/>
          <c:w val="0.34"/>
          <c:h val="0.059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45" b="1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0"/>
      <c:hPercent val="53"/>
      <c:rotY val="0"/>
      <c:depthPercent val="100"/>
      <c:rAngAx val="1"/>
    </c:view3D>
    <c:plotArea>
      <c:layout>
        <c:manualLayout>
          <c:xMode val="edge"/>
          <c:yMode val="edge"/>
          <c:x val="0.00375"/>
          <c:y val="0.12175"/>
          <c:w val="0.97125"/>
          <c:h val="0.824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'بيانات الرسومات'!$A$95</c:f>
              <c:strCache>
                <c:ptCount val="1"/>
                <c:pt idx="0">
                  <c:v>2000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'بيانات الرسومات'!$B$94:$F$94</c:f>
              <c:strCache>
                <c:ptCount val="5"/>
                <c:pt idx="0">
                  <c:v>أمــــي
Illiterate</c:v>
                </c:pt>
                <c:pt idx="1">
                  <c:v>يقرأ ويكتب
Literate</c:v>
                </c:pt>
                <c:pt idx="2">
                  <c:v>مؤهل متوسط
Intermediate Degree</c:v>
                </c:pt>
                <c:pt idx="3">
                  <c:v>مؤهل دون الجامعي
Under University
Degree</c:v>
                </c:pt>
                <c:pt idx="4">
                  <c:v>مؤهل جامعي فما فوق
University and Post
Graduate Degree</c:v>
                </c:pt>
              </c:strCache>
            </c:strRef>
          </c:cat>
          <c:val>
            <c:numRef>
              <c:f>'بيانات الرسومات'!$B$95:$F$95</c:f>
              <c:numCache>
                <c:ptCount val="5"/>
                <c:pt idx="0">
                  <c:v>69899</c:v>
                </c:pt>
                <c:pt idx="1">
                  <c:v>140775</c:v>
                </c:pt>
                <c:pt idx="2">
                  <c:v>385863</c:v>
                </c:pt>
                <c:pt idx="3">
                  <c:v>32422</c:v>
                </c:pt>
                <c:pt idx="4">
                  <c:v>131735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'بيانات الرسومات'!$A$96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'بيانات الرسومات'!$B$94:$F$94</c:f>
              <c:strCache>
                <c:ptCount val="5"/>
                <c:pt idx="0">
                  <c:v>أمــــي
Illiterate</c:v>
                </c:pt>
                <c:pt idx="1">
                  <c:v>يقرأ ويكتب
Literate</c:v>
                </c:pt>
                <c:pt idx="2">
                  <c:v>مؤهل متوسط
Intermediate Degree</c:v>
                </c:pt>
                <c:pt idx="3">
                  <c:v>مؤهل دون الجامعي
Under University
Degree</c:v>
                </c:pt>
                <c:pt idx="4">
                  <c:v>مؤهل جامعي فما فوق
University and Post
Graduate Degree</c:v>
                </c:pt>
              </c:strCache>
            </c:strRef>
          </c:cat>
          <c:val>
            <c:numRef>
              <c:f>'بيانات الرسومات'!$B$96:$F$96</c:f>
              <c:numCache>
                <c:ptCount val="5"/>
                <c:pt idx="0">
                  <c:v>71274</c:v>
                </c:pt>
                <c:pt idx="1">
                  <c:v>152154</c:v>
                </c:pt>
                <c:pt idx="2">
                  <c:v>740271</c:v>
                </c:pt>
                <c:pt idx="3">
                  <c:v>49998</c:v>
                </c:pt>
                <c:pt idx="4">
                  <c:v>196741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'بيانات الرسومات'!$A$97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'بيانات الرسومات'!$B$94:$F$94</c:f>
              <c:strCache>
                <c:ptCount val="5"/>
                <c:pt idx="0">
                  <c:v>أمــــي
Illiterate</c:v>
                </c:pt>
                <c:pt idx="1">
                  <c:v>يقرأ ويكتب
Literate</c:v>
                </c:pt>
                <c:pt idx="2">
                  <c:v>مؤهل متوسط
Intermediate Degree</c:v>
                </c:pt>
                <c:pt idx="3">
                  <c:v>مؤهل دون الجامعي
Under University
Degree</c:v>
                </c:pt>
                <c:pt idx="4">
                  <c:v>مؤهل جامعي فما فوق
University and Post
Graduate Degree</c:v>
                </c:pt>
              </c:strCache>
            </c:strRef>
          </c:cat>
          <c:val>
            <c:numRef>
              <c:f>'بيانات الرسومات'!$B$97:$F$97</c:f>
              <c:numCache>
                <c:ptCount val="5"/>
                <c:pt idx="0">
                  <c:v>57172</c:v>
                </c:pt>
                <c:pt idx="1">
                  <c:v>168744</c:v>
                </c:pt>
                <c:pt idx="2">
                  <c:v>1300990</c:v>
                </c:pt>
                <c:pt idx="3">
                  <c:v>78761</c:v>
                </c:pt>
                <c:pt idx="4">
                  <c:v>574028</c:v>
                </c:pt>
              </c:numCache>
            </c:numRef>
          </c:val>
          <c:shape val="box"/>
        </c:ser>
        <c:gapWidth val="75"/>
        <c:shape val="box"/>
        <c:axId val="61904066"/>
        <c:axId val="20265683"/>
      </c:bar3DChart>
      <c:catAx>
        <c:axId val="6190406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</a:defRPr>
            </a:pPr>
          </a:p>
        </c:txPr>
        <c:crossAx val="20265683"/>
        <c:crosses val="autoZero"/>
        <c:auto val="1"/>
        <c:lblOffset val="100"/>
        <c:tickLblSkip val="1"/>
        <c:noMultiLvlLbl val="0"/>
      </c:catAx>
      <c:valAx>
        <c:axId val="20265683"/>
        <c:scaling>
          <c:orientation val="minMax"/>
          <c:max val="1200000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1" i="0" u="none" baseline="0">
                <a:solidFill>
                  <a:srgbClr val="000000"/>
                </a:solidFill>
              </a:defRPr>
            </a:pPr>
          </a:p>
        </c:txPr>
        <c:crossAx val="61904066"/>
        <c:crossesAt val="1"/>
        <c:crossBetween val="between"/>
        <c:dispUnits/>
        <c:majorUnit val="10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555"/>
          <c:y val="0.9635"/>
          <c:w val="0.1255"/>
          <c:h val="0.0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1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-0.00825"/>
          <c:w val="0.9855"/>
          <c:h val="1.00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'بيانات الرسومات'!$A$102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'بيانات الرسومات'!$B$101:$E$101</c:f>
              <c:strCache>
                <c:ptCount val="4"/>
                <c:pt idx="0">
                  <c:v>لم يتزوج أبداً 
Single</c:v>
                </c:pt>
                <c:pt idx="1">
                  <c:v>متــزوج
Married</c:v>
                </c:pt>
                <c:pt idx="2">
                  <c:v>مطلـــق
Divorced</c:v>
                </c:pt>
                <c:pt idx="3">
                  <c:v>أرمـــل 
Widowed</c:v>
                </c:pt>
              </c:strCache>
            </c:strRef>
          </c:cat>
          <c:val>
            <c:numRef>
              <c:f>'بيانات الرسومات'!$B$102:$E$102</c:f>
              <c:numCache>
                <c:ptCount val="4"/>
                <c:pt idx="0">
                  <c:v>27</c:v>
                </c:pt>
                <c:pt idx="1">
                  <c:v>71.3</c:v>
                </c:pt>
                <c:pt idx="2">
                  <c:v>0.8</c:v>
                </c:pt>
                <c:pt idx="3">
                  <c:v>0.9</c:v>
                </c:pt>
              </c:numCache>
            </c:numRef>
          </c:val>
        </c:ser>
        <c:ser>
          <c:idx val="1"/>
          <c:order val="1"/>
          <c:tx>
            <c:strRef>
              <c:f>'بيانات الرسومات'!$A$103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'بيانات الرسومات'!$B$101:$E$101</c:f>
              <c:strCache>
                <c:ptCount val="4"/>
                <c:pt idx="0">
                  <c:v>لم يتزوج أبداً 
Single</c:v>
                </c:pt>
                <c:pt idx="1">
                  <c:v>متــزوج
Married</c:v>
                </c:pt>
                <c:pt idx="2">
                  <c:v>مطلـــق
Divorced</c:v>
                </c:pt>
                <c:pt idx="3">
                  <c:v>أرمـــل 
Widowed</c:v>
                </c:pt>
              </c:strCache>
            </c:strRef>
          </c:cat>
          <c:val>
            <c:numRef>
              <c:f>'بيانات الرسومات'!$B$103:$E$103</c:f>
              <c:numCache>
                <c:ptCount val="4"/>
                <c:pt idx="0">
                  <c:v>26.9</c:v>
                </c:pt>
                <c:pt idx="1">
                  <c:v>71.4</c:v>
                </c:pt>
                <c:pt idx="2">
                  <c:v>0.9</c:v>
                </c:pt>
                <c:pt idx="3">
                  <c:v>0.8</c:v>
                </c:pt>
              </c:numCache>
            </c:numRef>
          </c:val>
        </c:ser>
        <c:ser>
          <c:idx val="2"/>
          <c:order val="2"/>
          <c:tx>
            <c:strRef>
              <c:f>'بيانات الرسومات'!$A$104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'بيانات الرسومات'!$B$101:$E$101</c:f>
              <c:strCache>
                <c:ptCount val="4"/>
                <c:pt idx="0">
                  <c:v>لم يتزوج أبداً 
Single</c:v>
                </c:pt>
                <c:pt idx="1">
                  <c:v>متــزوج
Married</c:v>
                </c:pt>
                <c:pt idx="2">
                  <c:v>مطلـــق
Divorced</c:v>
                </c:pt>
                <c:pt idx="3">
                  <c:v>أرمـــل 
Widowed</c:v>
                </c:pt>
              </c:strCache>
            </c:strRef>
          </c:cat>
          <c:val>
            <c:numRef>
              <c:f>'بيانات الرسومات'!$B$104:$E$104</c:f>
              <c:numCache>
                <c:ptCount val="4"/>
                <c:pt idx="0">
                  <c:v>29</c:v>
                </c:pt>
                <c:pt idx="1">
                  <c:v>69.2</c:v>
                </c:pt>
                <c:pt idx="2">
                  <c:v>1</c:v>
                </c:pt>
                <c:pt idx="3">
                  <c:v>0.8</c:v>
                </c:pt>
              </c:numCache>
            </c:numRef>
          </c:val>
        </c:ser>
        <c:gapWidth val="75"/>
        <c:axId val="9732918"/>
        <c:axId val="20487399"/>
      </c:barChart>
      <c:catAx>
        <c:axId val="973291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20487399"/>
        <c:crosses val="autoZero"/>
        <c:auto val="1"/>
        <c:lblOffset val="100"/>
        <c:tickLblSkip val="1"/>
        <c:noMultiLvlLbl val="0"/>
      </c:catAx>
      <c:valAx>
        <c:axId val="2048739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73291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99CCFF"/>
          </a:solidFill>
        </a:ln>
      </c:spPr>
    </c:plotArea>
    <c:legend>
      <c:legendPos val="b"/>
      <c:layout>
        <c:manualLayout>
          <c:xMode val="edge"/>
          <c:yMode val="edge"/>
          <c:x val="0.30725"/>
          <c:y val="0.961"/>
          <c:w val="0.27025"/>
          <c:h val="0.03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60" b="0" i="0" u="none" baseline="0">
              <a:solidFill>
                <a:srgbClr val="000000"/>
              </a:solidFill>
            </a:defRPr>
          </a:pPr>
        </a:p>
      </c:txPr>
    </c:title>
    <c:view3D>
      <c:rotX val="0"/>
      <c:hPercent val="53"/>
      <c:rotY val="0"/>
      <c:depthPercent val="100"/>
      <c:rAngAx val="1"/>
    </c:view3D>
    <c:plotArea>
      <c:layout>
        <c:manualLayout>
          <c:xMode val="edge"/>
          <c:yMode val="edge"/>
          <c:x val="0.0135"/>
          <c:y val="0.06725"/>
          <c:w val="0.94825"/>
          <c:h val="0.89575"/>
        </c:manualLayout>
      </c:layout>
      <c:bar3DChart>
        <c:barDir val="col"/>
        <c:grouping val="clustered"/>
        <c:varyColors val="0"/>
        <c:shape val="box"/>
        <c:axId val="48173420"/>
        <c:axId val="30907597"/>
      </c:bar3DChart>
      <c:catAx>
        <c:axId val="4817342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30907597"/>
        <c:crosses val="autoZero"/>
        <c:auto val="1"/>
        <c:lblOffset val="100"/>
        <c:tickLblSkip val="1"/>
        <c:noMultiLvlLbl val="0"/>
      </c:catAx>
      <c:valAx>
        <c:axId val="30907597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48173420"/>
        <c:crossesAt val="1"/>
        <c:crossBetween val="between"/>
        <c:dispUnits/>
        <c:majorUnit val="100000"/>
        <c:minorUnit val="1641.74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845"/>
          <c:y val="0.5205"/>
          <c:w val="0.00725"/>
          <c:h val="0.004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8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7"/>
          <c:y val="0.2235"/>
          <c:w val="0.771"/>
          <c:h val="0.70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'بيانات الرسومات'!$A$109</c:f>
              <c:strCache>
                <c:ptCount val="1"/>
                <c:pt idx="0">
                  <c:v>داخل قوة العمل
In Labour Force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'بيانات الرسومات'!$B$108:$D$108</c:f>
              <c:numCache>
                <c:ptCount val="3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</c:numCache>
            </c:numRef>
          </c:cat>
          <c:val>
            <c:numRef>
              <c:f>'بيانات الرسومات'!$B$109:$D$109</c:f>
              <c:numCache>
                <c:ptCount val="3"/>
                <c:pt idx="0">
                  <c:v>81.1</c:v>
                </c:pt>
                <c:pt idx="1">
                  <c:v>81.9</c:v>
                </c:pt>
                <c:pt idx="2">
                  <c:v>82.7</c:v>
                </c:pt>
              </c:numCache>
            </c:numRef>
          </c:val>
        </c:ser>
        <c:ser>
          <c:idx val="1"/>
          <c:order val="1"/>
          <c:tx>
            <c:strRef>
              <c:f>'بيانات الرسومات'!$A$110</c:f>
              <c:strCache>
                <c:ptCount val="1"/>
                <c:pt idx="0">
                  <c:v>خارج قوة العمل
Out of Labour Force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'بيانات الرسومات'!$B$108:$D$108</c:f>
              <c:numCache>
                <c:ptCount val="3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</c:numCache>
            </c:numRef>
          </c:cat>
          <c:val>
            <c:numRef>
              <c:f>'بيانات الرسومات'!$B$110:$D$110</c:f>
              <c:numCache>
                <c:ptCount val="3"/>
                <c:pt idx="0">
                  <c:v>16.8</c:v>
                </c:pt>
                <c:pt idx="1">
                  <c:v>16.9</c:v>
                </c:pt>
                <c:pt idx="2">
                  <c:v>16.2</c:v>
                </c:pt>
              </c:numCache>
            </c:numRef>
          </c:val>
        </c:ser>
        <c:ser>
          <c:idx val="2"/>
          <c:order val="2"/>
          <c:tx>
            <c:strRef>
              <c:f>'بيانات الرسومات'!$A$111</c:f>
              <c:strCache>
                <c:ptCount val="1"/>
                <c:pt idx="0">
                  <c:v>خارج القوة البشرية
Out of Manpower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'بيانات الرسومات'!$B$108:$D$108</c:f>
              <c:numCache>
                <c:ptCount val="3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</c:numCache>
            </c:numRef>
          </c:cat>
          <c:val>
            <c:numRef>
              <c:f>'بيانات الرسومات'!$B$111:$D$111</c:f>
              <c:numCache>
                <c:ptCount val="3"/>
                <c:pt idx="0">
                  <c:v>2.1</c:v>
                </c:pt>
                <c:pt idx="1">
                  <c:v>1.2</c:v>
                </c:pt>
                <c:pt idx="2">
                  <c:v>1.1</c:v>
                </c:pt>
              </c:numCache>
            </c:numRef>
          </c:val>
        </c:ser>
        <c:gapWidth val="75"/>
        <c:axId val="50168864"/>
        <c:axId val="48866593"/>
      </c:barChart>
      <c:catAx>
        <c:axId val="5016886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48866593"/>
        <c:crossesAt val="0"/>
        <c:auto val="1"/>
        <c:lblOffset val="100"/>
        <c:tickLblSkip val="1"/>
        <c:noMultiLvlLbl val="0"/>
      </c:catAx>
      <c:valAx>
        <c:axId val="4886659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5016886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3825"/>
          <c:y val="0.92575"/>
          <c:w val="0.3225"/>
          <c:h val="0.0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إماراتيين  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Emiratis</a:t>
            </a:r>
          </a:p>
        </c:rich>
      </c:tx>
      <c:layout>
        <c:manualLayout>
          <c:xMode val="factor"/>
          <c:yMode val="factor"/>
          <c:x val="0"/>
          <c:y val="0.03575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1005"/>
          <c:y val="0.12075"/>
          <c:w val="0.88475"/>
          <c:h val="0.86125"/>
        </c:manualLayout>
      </c:layout>
      <c:areaChart>
        <c:grouping val="standard"/>
        <c:varyColors val="0"/>
        <c:ser>
          <c:idx val="0"/>
          <c:order val="0"/>
          <c:tx>
            <c:strRef>
              <c:f>'بيانات الرسومات'!$A$128</c:f>
              <c:strCache>
                <c:ptCount val="1"/>
                <c:pt idx="0">
                  <c:v>BIRTHS المواليد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'بيانات الرسومات'!$B$127:$D$127</c:f>
              <c:numCache>
                <c:ptCount val="3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</c:numCache>
            </c:numRef>
          </c:cat>
          <c:val>
            <c:numRef>
              <c:f>'بيانات الرسومات'!$B$128:$D$128</c:f>
              <c:numCache>
                <c:ptCount val="3"/>
                <c:pt idx="0">
                  <c:v>8750</c:v>
                </c:pt>
                <c:pt idx="1">
                  <c:v>8579</c:v>
                </c:pt>
                <c:pt idx="2">
                  <c:v>7728</c:v>
                </c:pt>
              </c:numCache>
            </c:numRef>
          </c:val>
        </c:ser>
        <c:ser>
          <c:idx val="1"/>
          <c:order val="1"/>
          <c:tx>
            <c:strRef>
              <c:f>'بيانات الرسومات'!$A$129</c:f>
              <c:strCache>
                <c:ptCount val="1"/>
                <c:pt idx="0">
                  <c:v>DEATHS الوفيات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'بيانات الرسومات'!$B$127:$D$127</c:f>
              <c:numCache>
                <c:ptCount val="3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</c:numCache>
            </c:numRef>
          </c:cat>
          <c:val>
            <c:numRef>
              <c:f>'بيانات الرسومات'!$B$129:$D$129</c:f>
              <c:numCache>
                <c:ptCount val="3"/>
                <c:pt idx="0">
                  <c:v>580</c:v>
                </c:pt>
                <c:pt idx="1">
                  <c:v>517</c:v>
                </c:pt>
                <c:pt idx="2">
                  <c:v>592</c:v>
                </c:pt>
              </c:numCache>
            </c:numRef>
          </c:val>
        </c:ser>
        <c:axId val="56048468"/>
        <c:axId val="34674165"/>
      </c:areaChart>
      <c:catAx>
        <c:axId val="560484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674165"/>
        <c:crosses val="autoZero"/>
        <c:auto val="0"/>
        <c:lblOffset val="100"/>
        <c:tickLblSkip val="1"/>
        <c:noMultiLvlLbl val="0"/>
      </c:catAx>
      <c:valAx>
        <c:axId val="34674165"/>
        <c:scaling>
          <c:orientation val="minMax"/>
          <c:max val="2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عدد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 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الأحداث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 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الحيوية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  Number of Vital Events</a:t>
                </a:r>
              </a:p>
            </c:rich>
          </c:tx>
          <c:layout>
            <c:manualLayout>
              <c:xMode val="factor"/>
              <c:yMode val="factor"/>
              <c:x val="-0.01375"/>
              <c:y val="0.00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048468"/>
        <c:crossesAt val="1"/>
        <c:crossBetween val="midCat"/>
        <c:dispUnits/>
        <c:majorUnit val="1000"/>
        <c:minorUnit val="500"/>
      </c:valAx>
      <c:spPr>
        <a:solidFill>
          <a:srgbClr val="FFFFFF"/>
        </a:solidFill>
        <a:ln w="12700">
          <a:solidFill>
            <a:srgbClr val="C0C0C0"/>
          </a:solidFill>
          <a:prstDash val="sysDot"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9"/>
  </sheetPr>
  <sheetViews>
    <sheetView workbookViewId="0"/>
  </sheetViews>
  <pageMargins left="0.75" right="0.75" top="1" bottom="1" header="0.5" footer="0.5"/>
  <pageSetup horizontalDpi="600" verticalDpi="600" orientation="landscape"/>
  <headerFooter>
    <oddHeader>&amp;R&amp;"WinSoft Pro,غامق"شكل ( 02 - 01 ) Figure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9"/>
  </sheetPr>
  <sheetViews>
    <sheetView workbookViewId="0"/>
  </sheetViews>
  <pageMargins left="0" right="0" top="0.7480314960629921" bottom="0.5118110236220472" header="0.2362204724409449" footer="0.2362204724409449"/>
  <pageSetup horizontalDpi="600" verticalDpi="600" orientation="landscape" paperSize="9"/>
  <headerFooter>
    <oddHeader>&amp;R&amp;"WinSoft Pro,غامق"Figure ( 01 - 03 ) شكــل</oddHead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>
    <tabColor indexed="9"/>
  </sheetPr>
  <sheetViews>
    <sheetView workbookViewId="0" zoomScale="78"/>
  </sheetViews>
  <pageMargins left="0.23" right="0.16" top="0.75" bottom="0.5" header="0.25" footer="0.25"/>
  <pageSetup horizontalDpi="600" verticalDpi="600" orientation="landscape" paperSize="9"/>
  <headerFooter>
    <oddHeader>&amp;R&amp;"WinSoft Pro,غامق"Figure ( 01 - 04 ) شكــل</oddHeader>
  </headerFooter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>
    <tabColor indexed="9"/>
  </sheetPr>
  <sheetViews>
    <sheetView workbookViewId="0" zoomScale="92"/>
  </sheetViews>
  <pageMargins left="0.75" right="0.75" top="1" bottom="1" header="0.5" footer="0.5"/>
  <pageSetup horizontalDpi="600" verticalDpi="600" orientation="landscape" paperSize="9"/>
  <headerFooter>
    <oddHeader>&amp;Rشكل ( 05 - 01 ) Figure</oddHeader>
  </headerFooter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>
    <tabColor indexed="9"/>
  </sheetPr>
  <sheetViews>
    <sheetView workbookViewId="0" zoomScale="85"/>
  </sheetViews>
  <pageMargins left="0.2362204724409449" right="0.2362204724409449" top="0.7480314960629921" bottom="0.5118110236220472" header="0.2362204724409449" footer="0.2362204724409449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jpe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jpe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jpe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jpe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jpeg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jpeg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jpeg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jpeg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1</xdr:col>
      <xdr:colOff>228600</xdr:colOff>
      <xdr:row>1</xdr:row>
      <xdr:rowOff>123825</xdr:rowOff>
    </xdr:to>
    <xdr:pic>
      <xdr:nvPicPr>
        <xdr:cNvPr id="1" name="Picture 1" descr="DSC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17430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962025</xdr:colOff>
      <xdr:row>0</xdr:row>
      <xdr:rowOff>38100</xdr:rowOff>
    </xdr:from>
    <xdr:to>
      <xdr:col>3</xdr:col>
      <xdr:colOff>2486025</xdr:colOff>
      <xdr:row>1</xdr:row>
      <xdr:rowOff>219075</xdr:rowOff>
    </xdr:to>
    <xdr:pic>
      <xdr:nvPicPr>
        <xdr:cNvPr id="2" name="Picture 2" descr="Goverment of Dubai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24750" y="38100"/>
          <a:ext cx="15240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0.006</cdr:x>
      <cdr:y>0</cdr:y>
    </cdr:from>
    <cdr:to>
      <cdr:x>0.988</cdr:x>
      <cdr:y>0.188</cdr:y>
    </cdr:to>
    <cdr:sp>
      <cdr:nvSpPr>
        <cdr:cNvPr id="1" name="Text Box 4"/>
        <cdr:cNvSpPr txBox="1">
          <a:spLocks noChangeArrowheads="1"/>
        </cdr:cNvSpPr>
      </cdr:nvSpPr>
      <cdr:spPr>
        <a:xfrm>
          <a:off x="47625" y="0"/>
          <a:ext cx="8486775" cy="11144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الأسر المعيشية و</a:t>
          </a:r>
          <a:r>
            <a:rPr lang="en-US" cap="none" sz="13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التجمعات السكنية و</a:t>
          </a:r>
          <a:r>
            <a:rPr lang="en-US" cap="none" sz="13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أفرادها - إمارة دبي
</a:t>
          </a:r>
          <a:r>
            <a:rPr lang="en-US" cap="none" sz="13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Households</a:t>
          </a:r>
          <a:r>
            <a:rPr lang="en-US" cap="none" sz="13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, Residential Combines</a:t>
          </a:r>
          <a:r>
            <a:rPr lang="en-US" cap="none" sz="13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 and Individuals - Emirate of Dubai
</a:t>
          </a:r>
          <a:r>
            <a:rPr lang="en-US" cap="none" sz="13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( 2013 - 2015 )</a:t>
          </a:r>
        </a:p>
      </cdr:txBody>
    </cdr:sp>
  </cdr:relSizeAnchor>
  <cdr:relSizeAnchor xmlns:cdr="http://schemas.openxmlformats.org/drawingml/2006/chartDrawing">
    <cdr:from>
      <cdr:x>0.01175</cdr:x>
      <cdr:y>0.3745</cdr:y>
    </cdr:from>
    <cdr:to>
      <cdr:x>0.0315</cdr:x>
      <cdr:y>0.6665</cdr:y>
    </cdr:to>
    <cdr:sp>
      <cdr:nvSpPr>
        <cdr:cNvPr id="2" name="Text Box 1"/>
        <cdr:cNvSpPr txBox="1">
          <a:spLocks noChangeArrowheads="1"/>
        </cdr:cNvSpPr>
      </cdr:nvSpPr>
      <cdr:spPr>
        <a:xfrm>
          <a:off x="95250" y="2209800"/>
          <a:ext cx="171450" cy="1724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عدد </a:t>
          </a:r>
          <a:r>
            <a:rPr lang="en-US" cap="none" sz="10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Number 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1</xdr:col>
      <xdr:colOff>228600</xdr:colOff>
      <xdr:row>0</xdr:row>
      <xdr:rowOff>552450</xdr:rowOff>
    </xdr:to>
    <xdr:pic>
      <xdr:nvPicPr>
        <xdr:cNvPr id="1" name="Picture 1" descr="DSC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17430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0</xdr:row>
      <xdr:rowOff>38100</xdr:rowOff>
    </xdr:from>
    <xdr:to>
      <xdr:col>12</xdr:col>
      <xdr:colOff>676275</xdr:colOff>
      <xdr:row>0</xdr:row>
      <xdr:rowOff>647700</xdr:rowOff>
    </xdr:to>
    <xdr:pic>
      <xdr:nvPicPr>
        <xdr:cNvPr id="2" name="Picture 2" descr="Goverment of Dubai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05950" y="38100"/>
          <a:ext cx="15240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1</cdr:x>
      <cdr:y>0.11425</cdr:y>
    </cdr:to>
    <cdr:sp>
      <cdr:nvSpPr>
        <cdr:cNvPr id="1" name="Text Box 2"/>
        <cdr:cNvSpPr txBox="1">
          <a:spLocks noChangeArrowheads="1"/>
        </cdr:cNvSpPr>
      </cdr:nvSpPr>
      <cdr:spPr>
        <a:xfrm>
          <a:off x="0" y="0"/>
          <a:ext cx="10344150" cy="723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36576" bIns="0"/>
        <a:p>
          <a:pPr algn="ctr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السكان ( 10 سنوات فأكثر ) حسب الحالة التعليمية في سنوات التعداد - إمارة دبي
</a:t>
          </a:r>
          <a:r>
            <a:rPr lang="en-US" cap="none" sz="13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Population ( 10 Years and Above ) by Educational Status at the Census Years - Emirate of Dubai</a:t>
          </a:r>
          <a:r>
            <a:rPr lang="en-US" cap="none" sz="13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( 2000 , 2005 , 2015 )</a:t>
          </a:r>
        </a:p>
      </cdr:txBody>
    </cdr:sp>
  </cdr:relSizeAnchor>
  <cdr:relSizeAnchor xmlns:cdr="http://schemas.openxmlformats.org/drawingml/2006/chartDrawing">
    <cdr:from>
      <cdr:x>0.00775</cdr:x>
      <cdr:y>0.4015</cdr:y>
    </cdr:from>
    <cdr:to>
      <cdr:x>0.02425</cdr:x>
      <cdr:y>0.6725</cdr:y>
    </cdr:to>
    <cdr:sp>
      <cdr:nvSpPr>
        <cdr:cNvPr id="2" name="Text Box 1"/>
        <cdr:cNvSpPr txBox="1">
          <a:spLocks noChangeArrowheads="1"/>
        </cdr:cNvSpPr>
      </cdr:nvSpPr>
      <cdr:spPr>
        <a:xfrm>
          <a:off x="76200" y="2552700"/>
          <a:ext cx="171450" cy="1724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عدد </a:t>
          </a:r>
          <a:r>
            <a:rPr lang="en-US" cap="none" sz="10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Number 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344150" cy="6372225"/>
    <xdr:graphicFrame>
      <xdr:nvGraphicFramePr>
        <xdr:cNvPr id="1" name="Shape 1025"/>
        <xdr:cNvGraphicFramePr/>
      </xdr:nvGraphicFramePr>
      <xdr:xfrm>
        <a:off x="0" y="0"/>
        <a:ext cx="10344150" cy="637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1</xdr:col>
      <xdr:colOff>228600</xdr:colOff>
      <xdr:row>4</xdr:row>
      <xdr:rowOff>0</xdr:rowOff>
    </xdr:to>
    <xdr:pic>
      <xdr:nvPicPr>
        <xdr:cNvPr id="1" name="Picture 1" descr="DSC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17430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390525</xdr:colOff>
      <xdr:row>0</xdr:row>
      <xdr:rowOff>28575</xdr:rowOff>
    </xdr:from>
    <xdr:to>
      <xdr:col>9</xdr:col>
      <xdr:colOff>942975</xdr:colOff>
      <xdr:row>4</xdr:row>
      <xdr:rowOff>95250</xdr:rowOff>
    </xdr:to>
    <xdr:pic>
      <xdr:nvPicPr>
        <xdr:cNvPr id="2" name="Picture 2" descr="Goverment of Dubai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05850" y="28575"/>
          <a:ext cx="15240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0.9975</cdr:x>
      <cdr:y>0.15325</cdr:y>
    </cdr:to>
    <cdr:sp>
      <cdr:nvSpPr>
        <cdr:cNvPr id="1" name="Text Box 4"/>
        <cdr:cNvSpPr txBox="1">
          <a:spLocks noChangeArrowheads="1"/>
        </cdr:cNvSpPr>
      </cdr:nvSpPr>
      <cdr:spPr>
        <a:xfrm>
          <a:off x="0" y="0"/>
          <a:ext cx="10258425" cy="971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36576" bIns="0"/>
        <a:p>
          <a:pPr algn="ctr">
            <a:defRPr/>
          </a:pPr>
          <a:r>
            <a:rPr lang="en-US" cap="none" sz="137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التوزيع النسبي للسكان ( </a:t>
          </a:r>
          <a:r>
            <a:rPr lang="en-US" cap="none" sz="1375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15</a:t>
          </a:r>
          <a:r>
            <a:rPr lang="en-US" cap="none" sz="137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سنة فأكثر ) حسب الحالة الزواجية - إمارة دبي
</a:t>
          </a:r>
          <a:r>
            <a:rPr lang="en-US" cap="none" sz="1375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Percent Distribution of Population (</a:t>
          </a:r>
          <a:r>
            <a:rPr lang="en-US" cap="none" sz="1375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 </a:t>
          </a:r>
          <a:r>
            <a:rPr lang="en-US" cap="none" sz="1375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15 Years and Above</a:t>
          </a:r>
          <a:r>
            <a:rPr lang="en-US" cap="none" sz="1375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 </a:t>
          </a:r>
          <a:r>
            <a:rPr lang="en-US" cap="none" sz="1375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) by Marital Status - </a:t>
          </a:r>
          <a:r>
            <a:rPr lang="en-US" cap="none" sz="1375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Emirate of Dubai   </a:t>
          </a:r>
          <a:r>
            <a:rPr lang="en-US" cap="none" sz="1375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
</a:t>
          </a:r>
          <a:r>
            <a:rPr lang="en-US" cap="none" sz="1375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( 2015 - 2013 )</a:t>
          </a:r>
        </a:p>
      </cdr:txBody>
    </cdr:sp>
  </cdr:relSizeAnchor>
  <cdr:relSizeAnchor xmlns:cdr="http://schemas.openxmlformats.org/drawingml/2006/chartDrawing">
    <cdr:from>
      <cdr:x>0.053</cdr:x>
      <cdr:y>0.15675</cdr:y>
    </cdr:from>
    <cdr:to>
      <cdr:x>0.922</cdr:x>
      <cdr:y>0.98825</cdr:y>
    </cdr:to>
    <cdr:graphicFrame>
      <cdr:nvGraphicFramePr>
        <cdr:cNvPr id="2" name="Chart 944"/>
        <cdr:cNvGraphicFramePr/>
      </cdr:nvGraphicFramePr>
      <cdr:xfrm>
        <a:off x="542925" y="990600"/>
        <a:ext cx="8943975" cy="5286375"/>
      </cdr:xfrm>
      <a:graphic>
        <a:graphicData uri="http://schemas.openxmlformats.org/drawingml/2006/chart">
          <c:chart r:id="rId1"/>
        </a:graphicData>
      </a:graphic>
    </cdr:graphicFrame>
  </cdr:relSizeAnchor>
  <cdr:relSizeAnchor xmlns:cdr="http://schemas.openxmlformats.org/drawingml/2006/chartDrawing">
    <cdr:from>
      <cdr:x>0.018</cdr:x>
      <cdr:y>0.3865</cdr:y>
    </cdr:from>
    <cdr:to>
      <cdr:x>0.035</cdr:x>
      <cdr:y>0.65175</cdr:y>
    </cdr:to>
    <cdr:sp>
      <cdr:nvSpPr>
        <cdr:cNvPr id="3" name="Text Box 1"/>
        <cdr:cNvSpPr txBox="1">
          <a:spLocks noChangeArrowheads="1"/>
        </cdr:cNvSpPr>
      </cdr:nvSpPr>
      <cdr:spPr>
        <a:xfrm>
          <a:off x="180975" y="2457450"/>
          <a:ext cx="171450" cy="1685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النسبة </a:t>
          </a:r>
          <a:r>
            <a:rPr lang="en-US" cap="none" sz="12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Percentage 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287000" cy="6362700"/>
    <xdr:graphicFrame>
      <xdr:nvGraphicFramePr>
        <xdr:cNvPr id="1" name="Shape 1025"/>
        <xdr:cNvGraphicFramePr/>
      </xdr:nvGraphicFramePr>
      <xdr:xfrm>
        <a:off x="0" y="0"/>
        <a:ext cx="10287000" cy="636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38100</xdr:colOff>
      <xdr:row>6</xdr:row>
      <xdr:rowOff>0</xdr:rowOff>
    </xdr:from>
    <xdr:to>
      <xdr:col>11</xdr:col>
      <xdr:colOff>9525</xdr:colOff>
      <xdr:row>8</xdr:row>
      <xdr:rowOff>200025</xdr:rowOff>
    </xdr:to>
    <xdr:sp>
      <xdr:nvSpPr>
        <xdr:cNvPr id="1" name="Line 1"/>
        <xdr:cNvSpPr>
          <a:spLocks/>
        </xdr:cNvSpPr>
      </xdr:nvSpPr>
      <xdr:spPr>
        <a:xfrm>
          <a:off x="7972425" y="1838325"/>
          <a:ext cx="1819275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9525</xdr:rowOff>
    </xdr:from>
    <xdr:to>
      <xdr:col>1</xdr:col>
      <xdr:colOff>0</xdr:colOff>
      <xdr:row>8</xdr:row>
      <xdr:rowOff>228600</xdr:rowOff>
    </xdr:to>
    <xdr:sp>
      <xdr:nvSpPr>
        <xdr:cNvPr id="2" name="Line 2"/>
        <xdr:cNvSpPr>
          <a:spLocks/>
        </xdr:cNvSpPr>
      </xdr:nvSpPr>
      <xdr:spPr>
        <a:xfrm flipH="1">
          <a:off x="28575" y="1847850"/>
          <a:ext cx="14859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6</xdr:row>
      <xdr:rowOff>0</xdr:rowOff>
    </xdr:from>
    <xdr:to>
      <xdr:col>11</xdr:col>
      <xdr:colOff>9525</xdr:colOff>
      <xdr:row>8</xdr:row>
      <xdr:rowOff>200025</xdr:rowOff>
    </xdr:to>
    <xdr:sp>
      <xdr:nvSpPr>
        <xdr:cNvPr id="3" name="Line 3"/>
        <xdr:cNvSpPr>
          <a:spLocks/>
        </xdr:cNvSpPr>
      </xdr:nvSpPr>
      <xdr:spPr>
        <a:xfrm>
          <a:off x="7972425" y="1838325"/>
          <a:ext cx="1819275" cy="676275"/>
        </a:xfrm>
        <a:prstGeom prst="line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9525</xdr:rowOff>
    </xdr:from>
    <xdr:to>
      <xdr:col>1</xdr:col>
      <xdr:colOff>0</xdr:colOff>
      <xdr:row>8</xdr:row>
      <xdr:rowOff>228600</xdr:rowOff>
    </xdr:to>
    <xdr:sp>
      <xdr:nvSpPr>
        <xdr:cNvPr id="4" name="Line 4"/>
        <xdr:cNvSpPr>
          <a:spLocks/>
        </xdr:cNvSpPr>
      </xdr:nvSpPr>
      <xdr:spPr>
        <a:xfrm flipH="1">
          <a:off x="28575" y="1847850"/>
          <a:ext cx="1485900" cy="695325"/>
        </a:xfrm>
        <a:prstGeom prst="line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19050</xdr:rowOff>
    </xdr:from>
    <xdr:to>
      <xdr:col>1</xdr:col>
      <xdr:colOff>228600</xdr:colOff>
      <xdr:row>1</xdr:row>
      <xdr:rowOff>38100</xdr:rowOff>
    </xdr:to>
    <xdr:pic>
      <xdr:nvPicPr>
        <xdr:cNvPr id="5" name="Picture 5" descr="DSC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17430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276225</xdr:colOff>
      <xdr:row>0</xdr:row>
      <xdr:rowOff>0</xdr:rowOff>
    </xdr:from>
    <xdr:to>
      <xdr:col>10</xdr:col>
      <xdr:colOff>1800225</xdr:colOff>
      <xdr:row>1</xdr:row>
      <xdr:rowOff>95250</xdr:rowOff>
    </xdr:to>
    <xdr:pic>
      <xdr:nvPicPr>
        <xdr:cNvPr id="6" name="Picture 6" descr="Goverment of Dubai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10550" y="0"/>
          <a:ext cx="15240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0.009</cdr:x>
      <cdr:y>0.01725</cdr:y>
    </cdr:from>
    <cdr:to>
      <cdr:x>0.99875</cdr:x>
      <cdr:y>0.153</cdr:y>
    </cdr:to>
    <cdr:sp>
      <cdr:nvSpPr>
        <cdr:cNvPr id="1" name="Text Box 1"/>
        <cdr:cNvSpPr txBox="1">
          <a:spLocks noChangeArrowheads="1"/>
        </cdr:cNvSpPr>
      </cdr:nvSpPr>
      <cdr:spPr>
        <a:xfrm>
          <a:off x="76200" y="95250"/>
          <a:ext cx="9191625" cy="771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36576" bIns="0"/>
        <a:p>
          <a:pPr algn="ctr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التوزيع النسبي للسكان (</a:t>
          </a:r>
          <a:r>
            <a:rPr lang="en-US" cap="none" sz="13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 </a:t>
          </a:r>
          <a:r>
            <a:rPr lang="en-US" cap="none" sz="13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 15 سنة فأكثر </a:t>
          </a:r>
          <a:r>
            <a:rPr lang="en-US" cap="none" sz="13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 </a:t>
          </a:r>
          <a:r>
            <a:rPr lang="en-US" cap="none" sz="13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) حسب حالة النشاط الاقتصادي - إمارة دبي</a:t>
          </a:r>
          <a:r>
            <a:rPr lang="en-US" cap="none" sz="13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Percent Distribution of Population ( 15 Years and Above ) by Economic  Status  - Emirate of</a:t>
          </a:r>
          <a:r>
            <a:rPr lang="en-US" cap="none" sz="13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 Dubai
</a:t>
          </a:r>
          <a:r>
            <a:rPr lang="en-US" cap="none" sz="13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( 2013 - 2015 )</a:t>
          </a:r>
        </a:p>
      </cdr:txBody>
    </cdr:sp>
  </cdr:relSizeAnchor>
  <cdr:relSizeAnchor xmlns:cdr="http://schemas.openxmlformats.org/drawingml/2006/chartDrawing">
    <cdr:from>
      <cdr:x>0.071</cdr:x>
      <cdr:y>0.4175</cdr:y>
    </cdr:from>
    <cdr:to>
      <cdr:x>0.0895</cdr:x>
      <cdr:y>0.70675</cdr:y>
    </cdr:to>
    <cdr:sp>
      <cdr:nvSpPr>
        <cdr:cNvPr id="2" name="Text Box 1"/>
        <cdr:cNvSpPr txBox="1">
          <a:spLocks noChangeArrowheads="1"/>
        </cdr:cNvSpPr>
      </cdr:nvSpPr>
      <cdr:spPr>
        <a:xfrm>
          <a:off x="657225" y="2362200"/>
          <a:ext cx="171450" cy="1638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النسبة </a:t>
          </a:r>
          <a:r>
            <a:rPr lang="en-US" cap="none" sz="10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Percentage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47625</xdr:rowOff>
    </xdr:from>
    <xdr:to>
      <xdr:col>0</xdr:col>
      <xdr:colOff>1743075</xdr:colOff>
      <xdr:row>2</xdr:row>
      <xdr:rowOff>152400</xdr:rowOff>
    </xdr:to>
    <xdr:pic>
      <xdr:nvPicPr>
        <xdr:cNvPr id="1" name="Picture 1" descr="DSC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17430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180975</xdr:colOff>
      <xdr:row>0</xdr:row>
      <xdr:rowOff>28575</xdr:rowOff>
    </xdr:from>
    <xdr:to>
      <xdr:col>4</xdr:col>
      <xdr:colOff>1704975</xdr:colOff>
      <xdr:row>2</xdr:row>
      <xdr:rowOff>209550</xdr:rowOff>
    </xdr:to>
    <xdr:pic>
      <xdr:nvPicPr>
        <xdr:cNvPr id="2" name="Picture 2" descr="Goverment of Dubai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86625" y="28575"/>
          <a:ext cx="15240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676900"/>
    <xdr:graphicFrame>
      <xdr:nvGraphicFramePr>
        <xdr:cNvPr id="1" name="Shape 1025"/>
        <xdr:cNvGraphicFramePr/>
      </xdr:nvGraphicFramePr>
      <xdr:xfrm>
        <a:off x="0" y="0"/>
        <a:ext cx="9286875" cy="567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1</xdr:col>
      <xdr:colOff>219075</xdr:colOff>
      <xdr:row>0</xdr:row>
      <xdr:rowOff>552450</xdr:rowOff>
    </xdr:to>
    <xdr:pic>
      <xdr:nvPicPr>
        <xdr:cNvPr id="1" name="Picture 1" descr="DSC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17335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295275</xdr:colOff>
      <xdr:row>0</xdr:row>
      <xdr:rowOff>9525</xdr:rowOff>
    </xdr:from>
    <xdr:to>
      <xdr:col>10</xdr:col>
      <xdr:colOff>1095375</xdr:colOff>
      <xdr:row>1</xdr:row>
      <xdr:rowOff>28575</xdr:rowOff>
    </xdr:to>
    <xdr:pic>
      <xdr:nvPicPr>
        <xdr:cNvPr id="2" name="Picture 2" descr="Goverment of Dubai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00950" y="9525"/>
          <a:ext cx="15240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0.44025</cdr:x>
      <cdr:y>0.64275</cdr:y>
    </cdr:from>
    <cdr:to>
      <cdr:x>0.6305</cdr:x>
      <cdr:y>0.68975</cdr:y>
    </cdr:to>
    <cdr:sp>
      <cdr:nvSpPr>
        <cdr:cNvPr id="1" name="Text Box 1"/>
        <cdr:cNvSpPr txBox="1">
          <a:spLocks noChangeArrowheads="1"/>
        </cdr:cNvSpPr>
      </cdr:nvSpPr>
      <cdr:spPr>
        <a:xfrm>
          <a:off x="2181225" y="3876675"/>
          <a:ext cx="94297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36576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الزيادة الطبيعية
</a:t>
          </a:r>
          <a:r>
            <a:rPr lang="en-US" cap="none" sz="1000" b="0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Natural Increase</a:t>
          </a:r>
        </a:p>
      </cdr:txBody>
    </cdr:sp>
  </cdr:relSizeAnchor>
  <cdr:relSizeAnchor xmlns:cdr="http://schemas.openxmlformats.org/drawingml/2006/chartDrawing">
    <cdr:from>
      <cdr:x>0.4985</cdr:x>
      <cdr:y>0.4255</cdr:y>
    </cdr:from>
    <cdr:to>
      <cdr:x>0.70725</cdr:x>
      <cdr:y>0.5265</cdr:y>
    </cdr:to>
    <cdr:sp>
      <cdr:nvSpPr>
        <cdr:cNvPr id="2" name="Text Box 2"/>
        <cdr:cNvSpPr txBox="1">
          <a:spLocks noChangeArrowheads="1"/>
        </cdr:cNvSpPr>
      </cdr:nvSpPr>
      <cdr:spPr>
        <a:xfrm>
          <a:off x="2466975" y="2562225"/>
          <a:ext cx="103822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36576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Births </a:t>
          </a:r>
          <a:r>
            <a:rPr lang="en-US" cap="none" sz="1000" b="0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المواليد</a:t>
          </a:r>
        </a:p>
      </cdr:txBody>
    </cdr:sp>
  </cdr:relSizeAnchor>
</c:userShapes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0.29525</cdr:x>
      <cdr:y>0.1265</cdr:y>
    </cdr:from>
    <cdr:to>
      <cdr:x>0.62125</cdr:x>
      <cdr:y>0.17175</cdr:y>
    </cdr:to>
    <cdr:sp>
      <cdr:nvSpPr>
        <cdr:cNvPr id="1" name="Text Box 1"/>
        <cdr:cNvSpPr txBox="1">
          <a:spLocks noChangeArrowheads="1"/>
        </cdr:cNvSpPr>
      </cdr:nvSpPr>
      <cdr:spPr>
        <a:xfrm>
          <a:off x="1533525" y="704850"/>
          <a:ext cx="16954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36576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Births </a:t>
          </a:r>
          <a:r>
            <a:rPr lang="en-US" cap="none" sz="1000" b="0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المواليد</a:t>
          </a:r>
        </a:p>
      </cdr:txBody>
    </cdr:sp>
  </cdr:relSizeAnchor>
  <cdr:relSizeAnchor xmlns:cdr="http://schemas.openxmlformats.org/drawingml/2006/chartDrawing">
    <cdr:from>
      <cdr:x>0.307</cdr:x>
      <cdr:y>0.51075</cdr:y>
    </cdr:from>
    <cdr:to>
      <cdr:x>0.7745</cdr:x>
      <cdr:y>0.588</cdr:y>
    </cdr:to>
    <cdr:sp>
      <cdr:nvSpPr>
        <cdr:cNvPr id="2" name="Text Box 2"/>
        <cdr:cNvSpPr txBox="1">
          <a:spLocks noChangeArrowheads="1"/>
        </cdr:cNvSpPr>
      </cdr:nvSpPr>
      <cdr:spPr>
        <a:xfrm>
          <a:off x="1590675" y="2857500"/>
          <a:ext cx="2438400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36576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الزيادة الطبيعية
</a:t>
          </a:r>
          <a:r>
            <a:rPr lang="en-US" cap="none" sz="1000" b="0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Natural Increase</a:t>
          </a:r>
        </a:p>
      </cdr:txBody>
    </cdr:sp>
  </cdr:relSizeAnchor>
  <cdr:relSizeAnchor xmlns:cdr="http://schemas.openxmlformats.org/drawingml/2006/chartDrawing">
    <cdr:from>
      <cdr:x>0.29375</cdr:x>
      <cdr:y>0.871</cdr:y>
    </cdr:from>
    <cdr:to>
      <cdr:x>0.6785</cdr:x>
      <cdr:y>0.914</cdr:y>
    </cdr:to>
    <cdr:sp>
      <cdr:nvSpPr>
        <cdr:cNvPr id="3" name="Text Box 3"/>
        <cdr:cNvSpPr txBox="1">
          <a:spLocks noChangeArrowheads="1"/>
        </cdr:cNvSpPr>
      </cdr:nvSpPr>
      <cdr:spPr>
        <a:xfrm>
          <a:off x="1524000" y="4886325"/>
          <a:ext cx="20002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36576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Deaths </a:t>
          </a:r>
          <a:r>
            <a:rPr lang="en-US" cap="none" sz="1000" b="0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الوفيات</a:t>
          </a:r>
        </a:p>
      </cdr:txBody>
    </cdr:sp>
  </cdr:relSizeAnchor>
</c:userShapes>
</file>

<file path=xl/drawings/drawing2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0.053</cdr:y>
    </cdr:from>
    <cdr:to>
      <cdr:x>0.48475</cdr:x>
      <cdr:y>1</cdr:y>
    </cdr:to>
    <cdr:graphicFrame>
      <cdr:nvGraphicFramePr>
        <cdr:cNvPr id="1" name="Chart 372"/>
        <cdr:cNvGraphicFramePr/>
      </cdr:nvGraphicFramePr>
      <cdr:xfrm>
        <a:off x="0" y="333375"/>
        <a:ext cx="4962525" cy="6038850"/>
      </cdr:xfrm>
      <a:graphic>
        <a:graphicData uri="http://schemas.openxmlformats.org/drawingml/2006/chart">
          <c:chart r:id="rId1"/>
        </a:graphicData>
      </a:graphic>
    </cdr:graphicFrame>
  </cdr:relSizeAnchor>
  <cdr:relSizeAnchor xmlns:cdr="http://schemas.openxmlformats.org/drawingml/2006/chartDrawing">
    <cdr:from>
      <cdr:x>0.4905</cdr:x>
      <cdr:y>0.1055</cdr:y>
    </cdr:from>
    <cdr:to>
      <cdr:x>1</cdr:x>
      <cdr:y>0.98525</cdr:y>
    </cdr:to>
    <cdr:graphicFrame>
      <cdr:nvGraphicFramePr>
        <cdr:cNvPr id="2" name="Chart 373"/>
        <cdr:cNvGraphicFramePr/>
      </cdr:nvGraphicFramePr>
      <cdr:xfrm>
        <a:off x="5010150" y="666750"/>
        <a:ext cx="5210175" cy="5610225"/>
      </cdr:xfrm>
      <a:graphic>
        <a:graphicData uri="http://schemas.openxmlformats.org/drawingml/2006/chart">
          <c:chart r:id="rId2"/>
        </a:graphicData>
      </a:graphic>
    </cdr:graphicFrame>
  </cdr:relSizeAnchor>
  <cdr:relSizeAnchor xmlns:cdr="http://schemas.openxmlformats.org/drawingml/2006/chartDrawing">
    <cdr:from>
      <cdr:x>0.1925</cdr:x>
      <cdr:y>0</cdr:y>
    </cdr:from>
    <cdr:to>
      <cdr:x>0.7905</cdr:x>
      <cdr:y>0.115</cdr:y>
    </cdr:to>
    <cdr:sp>
      <cdr:nvSpPr>
        <cdr:cNvPr id="3" name="Text Box 3"/>
        <cdr:cNvSpPr txBox="1">
          <a:spLocks noChangeArrowheads="1"/>
        </cdr:cNvSpPr>
      </cdr:nvSpPr>
      <cdr:spPr>
        <a:xfrm>
          <a:off x="1962150" y="0"/>
          <a:ext cx="6115050" cy="733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4114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المواليد والوفيات والزيادة الطبيعية حسب الجنسية والجنس - إمارة دبي
</a:t>
          </a:r>
          <a:r>
            <a:rPr lang="en-US" cap="none" sz="1100" b="0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Births, Deaths and Natural Increase </a:t>
          </a:r>
          <a:r>
            <a:rPr lang="en-US" cap="none" sz="1100" b="0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b</a:t>
          </a:r>
          <a:r>
            <a:rPr lang="en-US" cap="none" sz="1100" b="0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y Nationality and Sex - Emirate Of Dubai
</a:t>
          </a:r>
          <a:r>
            <a:rPr lang="en-US" cap="none" sz="1100" b="0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( 2015 - 2013 )</a:t>
          </a:r>
        </a:p>
      </cdr:txBody>
    </cdr:sp>
  </cdr:relSizeAnchor>
  <cdr:relSizeAnchor xmlns:cdr="http://schemas.openxmlformats.org/drawingml/2006/chartDrawing">
    <cdr:from>
      <cdr:x>0.17675</cdr:x>
      <cdr:y>0.853</cdr:y>
    </cdr:from>
    <cdr:to>
      <cdr:x>0.3115</cdr:x>
      <cdr:y>0.88225</cdr:y>
    </cdr:to>
    <cdr:sp>
      <cdr:nvSpPr>
        <cdr:cNvPr id="4" name="Text Box 4"/>
        <cdr:cNvSpPr txBox="1">
          <a:spLocks noChangeArrowheads="1"/>
        </cdr:cNvSpPr>
      </cdr:nvSpPr>
      <cdr:spPr>
        <a:xfrm>
          <a:off x="1800225" y="5429250"/>
          <a:ext cx="13811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4114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Deaths </a:t>
          </a:r>
          <a:r>
            <a:rPr lang="en-US" cap="none" sz="1100" b="0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الوفيات</a:t>
          </a:r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229850" cy="6372225"/>
    <xdr:graphicFrame>
      <xdr:nvGraphicFramePr>
        <xdr:cNvPr id="1" name="Shape 1025"/>
        <xdr:cNvGraphicFramePr/>
      </xdr:nvGraphicFramePr>
      <xdr:xfrm>
        <a:off x="0" y="0"/>
        <a:ext cx="10229850" cy="637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9525</xdr:colOff>
      <xdr:row>6</xdr:row>
      <xdr:rowOff>9525</xdr:rowOff>
    </xdr:from>
    <xdr:to>
      <xdr:col>11</xdr:col>
      <xdr:colOff>9525</xdr:colOff>
      <xdr:row>8</xdr:row>
      <xdr:rowOff>209550</xdr:rowOff>
    </xdr:to>
    <xdr:sp>
      <xdr:nvSpPr>
        <xdr:cNvPr id="1" name="Line 1"/>
        <xdr:cNvSpPr>
          <a:spLocks/>
        </xdr:cNvSpPr>
      </xdr:nvSpPr>
      <xdr:spPr>
        <a:xfrm>
          <a:off x="7419975" y="1371600"/>
          <a:ext cx="1971675" cy="7524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6</xdr:row>
      <xdr:rowOff>0</xdr:rowOff>
    </xdr:from>
    <xdr:to>
      <xdr:col>1</xdr:col>
      <xdr:colOff>9525</xdr:colOff>
      <xdr:row>9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19050" y="1362075"/>
          <a:ext cx="1914525" cy="76200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19050</xdr:rowOff>
    </xdr:from>
    <xdr:to>
      <xdr:col>0</xdr:col>
      <xdr:colOff>1743075</xdr:colOff>
      <xdr:row>1</xdr:row>
      <xdr:rowOff>247650</xdr:rowOff>
    </xdr:to>
    <xdr:pic>
      <xdr:nvPicPr>
        <xdr:cNvPr id="3" name="Picture 3" descr="DSC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17430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390525</xdr:colOff>
      <xdr:row>0</xdr:row>
      <xdr:rowOff>0</xdr:rowOff>
    </xdr:from>
    <xdr:to>
      <xdr:col>10</xdr:col>
      <xdr:colOff>1924050</xdr:colOff>
      <xdr:row>1</xdr:row>
      <xdr:rowOff>304800</xdr:rowOff>
    </xdr:to>
    <xdr:pic>
      <xdr:nvPicPr>
        <xdr:cNvPr id="4" name="Picture 4" descr="Goverment of Dubai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00975" y="0"/>
          <a:ext cx="15335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6</xdr:row>
      <xdr:rowOff>9525</xdr:rowOff>
    </xdr:from>
    <xdr:to>
      <xdr:col>5</xdr:col>
      <xdr:colOff>9525</xdr:colOff>
      <xdr:row>7</xdr:row>
      <xdr:rowOff>190500</xdr:rowOff>
    </xdr:to>
    <xdr:sp>
      <xdr:nvSpPr>
        <xdr:cNvPr id="1" name="Line 1"/>
        <xdr:cNvSpPr>
          <a:spLocks/>
        </xdr:cNvSpPr>
      </xdr:nvSpPr>
      <xdr:spPr>
        <a:xfrm>
          <a:off x="6772275" y="1285875"/>
          <a:ext cx="2105025" cy="4381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6</xdr:row>
      <xdr:rowOff>0</xdr:rowOff>
    </xdr:from>
    <xdr:to>
      <xdr:col>1</xdr:col>
      <xdr:colOff>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19050" y="1276350"/>
          <a:ext cx="2057400" cy="4476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19050</xdr:rowOff>
    </xdr:from>
    <xdr:to>
      <xdr:col>0</xdr:col>
      <xdr:colOff>1743075</xdr:colOff>
      <xdr:row>1</xdr:row>
      <xdr:rowOff>219075</xdr:rowOff>
    </xdr:to>
    <xdr:pic>
      <xdr:nvPicPr>
        <xdr:cNvPr id="3" name="Picture 3" descr="DSC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17430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533400</xdr:colOff>
      <xdr:row>0</xdr:row>
      <xdr:rowOff>57150</xdr:rowOff>
    </xdr:from>
    <xdr:to>
      <xdr:col>4</xdr:col>
      <xdr:colOff>2066925</xdr:colOff>
      <xdr:row>2</xdr:row>
      <xdr:rowOff>66675</xdr:rowOff>
    </xdr:to>
    <xdr:pic>
      <xdr:nvPicPr>
        <xdr:cNvPr id="4" name="Picture 4" descr="Goverment of Dubai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96150" y="57150"/>
          <a:ext cx="15335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1</xdr:col>
      <xdr:colOff>228600</xdr:colOff>
      <xdr:row>1</xdr:row>
      <xdr:rowOff>200025</xdr:rowOff>
    </xdr:to>
    <xdr:pic>
      <xdr:nvPicPr>
        <xdr:cNvPr id="1" name="Picture 1" descr="DSC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17430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676275</xdr:colOff>
      <xdr:row>0</xdr:row>
      <xdr:rowOff>0</xdr:rowOff>
    </xdr:from>
    <xdr:to>
      <xdr:col>9</xdr:col>
      <xdr:colOff>695325</xdr:colOff>
      <xdr:row>2</xdr:row>
      <xdr:rowOff>28575</xdr:rowOff>
    </xdr:to>
    <xdr:pic>
      <xdr:nvPicPr>
        <xdr:cNvPr id="2" name="Picture 2" descr="Goverment of Dubai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05600" y="0"/>
          <a:ext cx="15240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1</xdr:col>
      <xdr:colOff>219075</xdr:colOff>
      <xdr:row>1</xdr:row>
      <xdr:rowOff>104775</xdr:rowOff>
    </xdr:to>
    <xdr:pic>
      <xdr:nvPicPr>
        <xdr:cNvPr id="1" name="Picture 1" descr="DSC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17335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533400</xdr:colOff>
      <xdr:row>0</xdr:row>
      <xdr:rowOff>47625</xdr:rowOff>
    </xdr:from>
    <xdr:to>
      <xdr:col>3</xdr:col>
      <xdr:colOff>2057400</xdr:colOff>
      <xdr:row>1</xdr:row>
      <xdr:rowOff>190500</xdr:rowOff>
    </xdr:to>
    <xdr:pic>
      <xdr:nvPicPr>
        <xdr:cNvPr id="2" name="Picture 2" descr="Goverment of Dubai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05575" y="47625"/>
          <a:ext cx="15240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0</xdr:col>
      <xdr:colOff>1743075</xdr:colOff>
      <xdr:row>0</xdr:row>
      <xdr:rowOff>552450</xdr:rowOff>
    </xdr:to>
    <xdr:pic>
      <xdr:nvPicPr>
        <xdr:cNvPr id="1" name="Picture 1" descr="DSC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17430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1171575</xdr:colOff>
      <xdr:row>0</xdr:row>
      <xdr:rowOff>19050</xdr:rowOff>
    </xdr:from>
    <xdr:to>
      <xdr:col>4</xdr:col>
      <xdr:colOff>2695575</xdr:colOff>
      <xdr:row>0</xdr:row>
      <xdr:rowOff>628650</xdr:rowOff>
    </xdr:to>
    <xdr:pic>
      <xdr:nvPicPr>
        <xdr:cNvPr id="2" name="Picture 2" descr="Goverment of Dubai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19950" y="19050"/>
          <a:ext cx="15240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0</xdr:col>
      <xdr:colOff>1743075</xdr:colOff>
      <xdr:row>1</xdr:row>
      <xdr:rowOff>57150</xdr:rowOff>
    </xdr:to>
    <xdr:pic>
      <xdr:nvPicPr>
        <xdr:cNvPr id="1" name="Picture 1" descr="DSC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17430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647700</xdr:colOff>
      <xdr:row>0</xdr:row>
      <xdr:rowOff>0</xdr:rowOff>
    </xdr:from>
    <xdr:to>
      <xdr:col>4</xdr:col>
      <xdr:colOff>2181225</xdr:colOff>
      <xdr:row>1</xdr:row>
      <xdr:rowOff>114300</xdr:rowOff>
    </xdr:to>
    <xdr:pic>
      <xdr:nvPicPr>
        <xdr:cNvPr id="2" name="Picture 2" descr="Goverment of Dubai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62825" y="0"/>
          <a:ext cx="15335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0</xdr:col>
      <xdr:colOff>1743075</xdr:colOff>
      <xdr:row>0</xdr:row>
      <xdr:rowOff>552450</xdr:rowOff>
    </xdr:to>
    <xdr:pic>
      <xdr:nvPicPr>
        <xdr:cNvPr id="1" name="Picture 1" descr="DSC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17430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1219200</xdr:colOff>
      <xdr:row>0</xdr:row>
      <xdr:rowOff>28575</xdr:rowOff>
    </xdr:from>
    <xdr:to>
      <xdr:col>4</xdr:col>
      <xdr:colOff>2752725</xdr:colOff>
      <xdr:row>1</xdr:row>
      <xdr:rowOff>57150</xdr:rowOff>
    </xdr:to>
    <xdr:pic>
      <xdr:nvPicPr>
        <xdr:cNvPr id="2" name="Picture 2" descr="Goverment of Dubai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91450" y="28575"/>
          <a:ext cx="15335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0</xdr:col>
      <xdr:colOff>1743075</xdr:colOff>
      <xdr:row>1</xdr:row>
      <xdr:rowOff>57150</xdr:rowOff>
    </xdr:to>
    <xdr:pic>
      <xdr:nvPicPr>
        <xdr:cNvPr id="1" name="Picture 1" descr="DSC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17430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819150</xdr:colOff>
      <xdr:row>0</xdr:row>
      <xdr:rowOff>47625</xdr:rowOff>
    </xdr:from>
    <xdr:to>
      <xdr:col>4</xdr:col>
      <xdr:colOff>2343150</xdr:colOff>
      <xdr:row>1</xdr:row>
      <xdr:rowOff>161925</xdr:rowOff>
    </xdr:to>
    <xdr:pic>
      <xdr:nvPicPr>
        <xdr:cNvPr id="2" name="Picture 2" descr="Goverment of Dubai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9025" y="47625"/>
          <a:ext cx="15240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523875</xdr:colOff>
      <xdr:row>0</xdr:row>
      <xdr:rowOff>0</xdr:rowOff>
    </xdr:from>
    <xdr:to>
      <xdr:col>30</xdr:col>
      <xdr:colOff>523875</xdr:colOff>
      <xdr:row>6</xdr:row>
      <xdr:rowOff>85725</xdr:rowOff>
    </xdr:to>
    <xdr:graphicFrame>
      <xdr:nvGraphicFramePr>
        <xdr:cNvPr id="1" name="Chart 12"/>
        <xdr:cNvGraphicFramePr/>
      </xdr:nvGraphicFramePr>
      <xdr:xfrm>
        <a:off x="15640050" y="0"/>
        <a:ext cx="4876800" cy="1343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619125</xdr:colOff>
      <xdr:row>52</xdr:row>
      <xdr:rowOff>85725</xdr:rowOff>
    </xdr:from>
    <xdr:to>
      <xdr:col>12</xdr:col>
      <xdr:colOff>514350</xdr:colOff>
      <xdr:row>69</xdr:row>
      <xdr:rowOff>57150</xdr:rowOff>
    </xdr:to>
    <xdr:graphicFrame>
      <xdr:nvGraphicFramePr>
        <xdr:cNvPr id="2" name="Chart 2"/>
        <xdr:cNvGraphicFramePr/>
      </xdr:nvGraphicFramePr>
      <xdr:xfrm>
        <a:off x="4867275" y="10810875"/>
        <a:ext cx="4581525" cy="4086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1</xdr:col>
      <xdr:colOff>561975</xdr:colOff>
      <xdr:row>3</xdr:row>
      <xdr:rowOff>76200</xdr:rowOff>
    </xdr:to>
    <xdr:pic>
      <xdr:nvPicPr>
        <xdr:cNvPr id="1" name="Picture 1" descr="DSC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17430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314325</xdr:colOff>
      <xdr:row>0</xdr:row>
      <xdr:rowOff>28575</xdr:rowOff>
    </xdr:from>
    <xdr:to>
      <xdr:col>9</xdr:col>
      <xdr:colOff>981075</xdr:colOff>
      <xdr:row>3</xdr:row>
      <xdr:rowOff>161925</xdr:rowOff>
    </xdr:to>
    <xdr:pic>
      <xdr:nvPicPr>
        <xdr:cNvPr id="2" name="Picture 2" descr="Goverment of Dubai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86700" y="28575"/>
          <a:ext cx="15240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</cdr:x>
      <cdr:y>0.214</cdr:y>
    </cdr:from>
    <cdr:to>
      <cdr:x>0.1065</cdr:x>
      <cdr:y>0.538</cdr:y>
    </cdr:to>
    <cdr:sp>
      <cdr:nvSpPr>
        <cdr:cNvPr id="1" name="Text Box 1"/>
        <cdr:cNvSpPr txBox="1">
          <a:spLocks noChangeArrowheads="1"/>
        </cdr:cNvSpPr>
      </cdr:nvSpPr>
      <cdr:spPr>
        <a:xfrm>
          <a:off x="152400" y="1104900"/>
          <a:ext cx="180975" cy="1676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فئات </a:t>
          </a:r>
          <a:r>
            <a:rPr lang="en-US" cap="none" sz="10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عمرية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10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Age Groups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0.056</cdr:x>
      <cdr:y>0.2275</cdr:y>
    </cdr:from>
    <cdr:to>
      <cdr:x>0.1115</cdr:x>
      <cdr:y>0.5515</cdr:y>
    </cdr:to>
    <cdr:sp>
      <cdr:nvSpPr>
        <cdr:cNvPr id="1" name="Text Box 1"/>
        <cdr:cNvSpPr txBox="1">
          <a:spLocks noChangeArrowheads="1"/>
        </cdr:cNvSpPr>
      </cdr:nvSpPr>
      <cdr:spPr>
        <a:xfrm>
          <a:off x="180975" y="1171575"/>
          <a:ext cx="180975" cy="1676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فئات </a:t>
          </a:r>
          <a:r>
            <a:rPr lang="en-US" cap="none" sz="10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عمرية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10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Age Groups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0.17475</cdr:x>
      <cdr:y>0.198</cdr:y>
    </cdr:from>
    <cdr:to>
      <cdr:x>0.23425</cdr:x>
      <cdr:y>0.52075</cdr:y>
    </cdr:to>
    <cdr:sp>
      <cdr:nvSpPr>
        <cdr:cNvPr id="1" name="Text Box 1"/>
        <cdr:cNvSpPr txBox="1">
          <a:spLocks noChangeArrowheads="1"/>
        </cdr:cNvSpPr>
      </cdr:nvSpPr>
      <cdr:spPr>
        <a:xfrm>
          <a:off x="523875" y="1019175"/>
          <a:ext cx="180975" cy="1676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فئات </a:t>
          </a:r>
          <a:r>
            <a:rPr lang="en-US" cap="none" sz="10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عمرية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10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Age Groups</a:t>
          </a:r>
        </a:p>
      </cdr:txBody>
    </cdr:sp>
  </cdr:relSizeAnchor>
  <cdr:relSizeAnchor xmlns:cdr="http://schemas.openxmlformats.org/drawingml/2006/chartDrawing">
    <cdr:from>
      <cdr:x>0.499</cdr:x>
      <cdr:y>0.005</cdr:y>
    </cdr:from>
    <cdr:to>
      <cdr:x>0.85325</cdr:x>
      <cdr:y>0.04</cdr:y>
    </cdr:to>
    <cdr:sp>
      <cdr:nvSpPr>
        <cdr:cNvPr id="2" name="TextBox 4"/>
        <cdr:cNvSpPr txBox="1">
          <a:spLocks noChangeArrowheads="1"/>
        </cdr:cNvSpPr>
      </cdr:nvSpPr>
      <cdr:spPr>
        <a:xfrm>
          <a:off x="1514475" y="19050"/>
          <a:ext cx="10763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2015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)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0</xdr:row>
      <xdr:rowOff>295275</xdr:rowOff>
    </xdr:from>
    <xdr:ext cx="9420225" cy="781050"/>
    <xdr:sp>
      <xdr:nvSpPr>
        <xdr:cNvPr id="1" name="Text Box 1" descr="Parchment"/>
        <xdr:cNvSpPr txBox="1">
          <a:spLocks noChangeArrowheads="1"/>
        </xdr:cNvSpPr>
      </xdr:nvSpPr>
      <xdr:spPr>
        <a:xfrm>
          <a:off x="66675" y="295275"/>
          <a:ext cx="9420225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الهـــرم السكانــي حسب الجنس - إمارة دبــي</a:t>
          </a:r>
          <a:r>
            <a:rPr lang="en-US" cap="none" sz="13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Population</a:t>
          </a:r>
          <a:r>
            <a:rPr lang="en-US" cap="none" sz="13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 </a:t>
          </a:r>
          <a:r>
            <a:rPr lang="en-US" cap="none" sz="13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Pyramid</a:t>
          </a:r>
          <a:r>
            <a:rPr lang="en-US" cap="none" sz="13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 </a:t>
          </a:r>
          <a:r>
            <a:rPr lang="en-US" cap="none" sz="13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by</a:t>
          </a:r>
          <a:r>
            <a:rPr lang="en-US" cap="none" sz="13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 S</a:t>
          </a:r>
          <a:r>
            <a:rPr lang="en-US" cap="none" sz="13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ex - Emirate of Dubai</a:t>
          </a:r>
          <a:r>
            <a:rPr lang="en-US" cap="none" sz="13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 ( 2013 - 2015 )</a:t>
          </a:r>
        </a:p>
      </xdr:txBody>
    </xdr:sp>
    <xdr:clientData/>
  </xdr:oneCellAnchor>
  <xdr:twoCellAnchor>
    <xdr:from>
      <xdr:col>3</xdr:col>
      <xdr:colOff>1152525</xdr:colOff>
      <xdr:row>1</xdr:row>
      <xdr:rowOff>9525</xdr:rowOff>
    </xdr:from>
    <xdr:to>
      <xdr:col>3</xdr:col>
      <xdr:colOff>4333875</xdr:colOff>
      <xdr:row>3</xdr:row>
      <xdr:rowOff>114300</xdr:rowOff>
    </xdr:to>
    <xdr:graphicFrame>
      <xdr:nvGraphicFramePr>
        <xdr:cNvPr id="2" name="Chart 3"/>
        <xdr:cNvGraphicFramePr/>
      </xdr:nvGraphicFramePr>
      <xdr:xfrm>
        <a:off x="6324600" y="1276350"/>
        <a:ext cx="3181350" cy="5172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1819275</xdr:colOff>
      <xdr:row>1</xdr:row>
      <xdr:rowOff>0</xdr:rowOff>
    </xdr:from>
    <xdr:to>
      <xdr:col>3</xdr:col>
      <xdr:colOff>1143000</xdr:colOff>
      <xdr:row>3</xdr:row>
      <xdr:rowOff>104775</xdr:rowOff>
    </xdr:to>
    <xdr:graphicFrame>
      <xdr:nvGraphicFramePr>
        <xdr:cNvPr id="3" name="Chart 3"/>
        <xdr:cNvGraphicFramePr/>
      </xdr:nvGraphicFramePr>
      <xdr:xfrm>
        <a:off x="3067050" y="1266825"/>
        <a:ext cx="3248025" cy="5172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0</xdr:row>
      <xdr:rowOff>1257300</xdr:rowOff>
    </xdr:from>
    <xdr:to>
      <xdr:col>1</xdr:col>
      <xdr:colOff>1800225</xdr:colOff>
      <xdr:row>3</xdr:row>
      <xdr:rowOff>114300</xdr:rowOff>
    </xdr:to>
    <xdr:graphicFrame>
      <xdr:nvGraphicFramePr>
        <xdr:cNvPr id="4" name="Chart 6"/>
        <xdr:cNvGraphicFramePr/>
      </xdr:nvGraphicFramePr>
      <xdr:xfrm>
        <a:off x="0" y="1257300"/>
        <a:ext cx="3048000" cy="5191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466725</xdr:colOff>
      <xdr:row>2</xdr:row>
      <xdr:rowOff>2171700</xdr:rowOff>
    </xdr:from>
    <xdr:to>
      <xdr:col>1</xdr:col>
      <xdr:colOff>1123950</xdr:colOff>
      <xdr:row>2</xdr:row>
      <xdr:rowOff>2324100</xdr:rowOff>
    </xdr:to>
    <xdr:sp>
      <xdr:nvSpPr>
        <xdr:cNvPr id="5" name="TextBox 2"/>
        <xdr:cNvSpPr txBox="1">
          <a:spLocks noChangeArrowheads="1"/>
        </xdr:cNvSpPr>
      </xdr:nvSpPr>
      <xdr:spPr>
        <a:xfrm>
          <a:off x="466725" y="5972175"/>
          <a:ext cx="1905000" cy="1619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(Population in 000's)  </a:t>
          </a:r>
          <a:r>
            <a:rPr lang="en-US" cap="none" sz="10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السكان</a:t>
          </a:r>
          <a:r>
            <a:rPr lang="en-US" cap="none" sz="10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بالألف</a:t>
          </a:r>
          <a:r>
            <a:rPr lang="en-US" cap="none" sz="1000" b="0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
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0</xdr:col>
      <xdr:colOff>1743075</xdr:colOff>
      <xdr:row>1</xdr:row>
      <xdr:rowOff>95250</xdr:rowOff>
    </xdr:to>
    <xdr:pic>
      <xdr:nvPicPr>
        <xdr:cNvPr id="1" name="Picture 1" descr="DSC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17430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952500</xdr:colOff>
      <xdr:row>0</xdr:row>
      <xdr:rowOff>28575</xdr:rowOff>
    </xdr:from>
    <xdr:to>
      <xdr:col>4</xdr:col>
      <xdr:colOff>2486025</xdr:colOff>
      <xdr:row>1</xdr:row>
      <xdr:rowOff>161925</xdr:rowOff>
    </xdr:to>
    <xdr:pic>
      <xdr:nvPicPr>
        <xdr:cNvPr id="2" name="Picture 2" descr="Goverment of Dubai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05775" y="28575"/>
          <a:ext cx="15335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kmahmood\Desktop\&#1580;&#1583;&#1608;&#160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جدول 01-01 Table"/>
      <sheetName val="جدول 02 -01 Table "/>
      <sheetName val="جدول 03-01 Table"/>
      <sheetName val="شكل 01-01 Figure "/>
      <sheetName val="جدول 04-01 Table "/>
      <sheetName val="fIGURE 01-02 شكل"/>
      <sheetName val=" جدول 05-01 Table "/>
      <sheetName val="شكل 03-01 Figure "/>
      <sheetName val="جدول  06-01 Table"/>
      <sheetName val="شكل 04-01 Figure"/>
      <sheetName val="جدول 07 -01 Table"/>
      <sheetName val="شكل 05 -01 Figure"/>
      <sheetName val="جدول 08-01"/>
      <sheetName val="شكل 06-01 Figure"/>
      <sheetName val="جدول 09-01"/>
      <sheetName val="جدول  10-01"/>
      <sheetName val="جدول 11-01"/>
      <sheetName val="جدول 12-01"/>
      <sheetName val="جدول 13-01"/>
      <sheetName val="جدول 14 -01"/>
      <sheetName val="جدول 15-01"/>
      <sheetName val="بيانات الرسومات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1:IV32"/>
  <sheetViews>
    <sheetView rightToLeft="1" view="pageBreakPreview" zoomScaleNormal="75" zoomScaleSheetLayoutView="100" zoomScalePageLayoutView="0" workbookViewId="0" topLeftCell="A8">
      <selection activeCell="A3" sqref="A3"/>
    </sheetView>
  </sheetViews>
  <sheetFormatPr defaultColWidth="9.140625" defaultRowHeight="12.75"/>
  <cols>
    <col min="1" max="1" width="22.7109375" style="19" customWidth="1"/>
    <col min="2" max="4" width="37.8515625" style="19" customWidth="1"/>
    <col min="5" max="5" width="9.140625" style="19" customWidth="1"/>
    <col min="6" max="6" width="21.57421875" style="19" bestFit="1" customWidth="1"/>
    <col min="7" max="7" width="18.8515625" style="19" bestFit="1" customWidth="1"/>
    <col min="8" max="8" width="20.421875" style="19" bestFit="1" customWidth="1"/>
    <col min="9" max="23" width="9.140625" style="19" customWidth="1"/>
  </cols>
  <sheetData>
    <row r="1" spans="1:23" s="105" customFormat="1" ht="33.75" customHeight="1">
      <c r="A1" s="103"/>
      <c r="B1" s="103"/>
      <c r="C1" s="103"/>
      <c r="D1" s="103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</row>
    <row r="2" spans="1:23" s="105" customFormat="1" ht="21.75" customHeight="1">
      <c r="A2" s="103" t="s">
        <v>102</v>
      </c>
      <c r="B2" s="103"/>
      <c r="C2" s="103"/>
      <c r="D2" s="103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</row>
    <row r="3" spans="1:23" s="105" customFormat="1" ht="21" customHeight="1">
      <c r="A3" s="103" t="s">
        <v>187</v>
      </c>
      <c r="B3" s="103"/>
      <c r="C3" s="103"/>
      <c r="D3" s="103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</row>
    <row r="4" ht="2.25" customHeight="1" hidden="1">
      <c r="A4" s="19" t="s">
        <v>2</v>
      </c>
    </row>
    <row r="5" ht="21" customHeight="1">
      <c r="A5" s="188" t="s">
        <v>156</v>
      </c>
    </row>
    <row r="6" spans="1:23" s="14" customFormat="1" ht="14.25" customHeight="1">
      <c r="A6" s="283" t="s">
        <v>103</v>
      </c>
      <c r="B6" s="391" t="s">
        <v>30</v>
      </c>
      <c r="C6" s="391" t="s">
        <v>31</v>
      </c>
      <c r="D6" s="434" t="s">
        <v>40</v>
      </c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</row>
    <row r="7" spans="1:23" s="1" customFormat="1" ht="18.75" customHeight="1">
      <c r="A7" s="284" t="s">
        <v>52</v>
      </c>
      <c r="B7" s="392" t="s">
        <v>292</v>
      </c>
      <c r="C7" s="392" t="s">
        <v>293</v>
      </c>
      <c r="D7" s="435" t="s">
        <v>4</v>
      </c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</row>
    <row r="8" spans="1:23" s="241" customFormat="1" ht="22.5" customHeight="1">
      <c r="A8" s="432">
        <v>1968</v>
      </c>
      <c r="B8" s="513" t="s">
        <v>236</v>
      </c>
      <c r="C8" s="513" t="s">
        <v>236</v>
      </c>
      <c r="D8" s="514">
        <v>59000</v>
      </c>
      <c r="E8" s="240"/>
      <c r="F8" s="240"/>
      <c r="G8" s="240"/>
      <c r="H8" s="240"/>
      <c r="I8" s="240"/>
      <c r="J8" s="240"/>
      <c r="K8" s="240"/>
      <c r="L8" s="240"/>
      <c r="M8" s="240"/>
      <c r="N8" s="240"/>
      <c r="O8" s="240"/>
      <c r="P8" s="240"/>
      <c r="Q8" s="240"/>
      <c r="R8" s="240"/>
      <c r="S8" s="240"/>
      <c r="T8" s="240"/>
      <c r="U8" s="240"/>
      <c r="V8" s="240"/>
      <c r="W8" s="240"/>
    </row>
    <row r="9" spans="1:23" s="1" customFormat="1" ht="22.5" customHeight="1">
      <c r="A9" s="433">
        <v>1975</v>
      </c>
      <c r="B9" s="515">
        <v>128821</v>
      </c>
      <c r="C9" s="515">
        <v>54366</v>
      </c>
      <c r="D9" s="516">
        <f aca="true" t="shared" si="0" ref="D9:D15">SUM(B9:C9)</f>
        <v>183187</v>
      </c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</row>
    <row r="10" spans="1:23" s="243" customFormat="1" ht="22.5" customHeight="1">
      <c r="A10" s="432">
        <v>1980</v>
      </c>
      <c r="B10" s="513">
        <v>187714</v>
      </c>
      <c r="C10" s="513">
        <v>88587</v>
      </c>
      <c r="D10" s="514">
        <f t="shared" si="0"/>
        <v>276301</v>
      </c>
      <c r="E10" s="242"/>
      <c r="F10" s="242"/>
      <c r="G10" s="242"/>
      <c r="H10" s="242"/>
      <c r="I10" s="242"/>
      <c r="J10" s="242"/>
      <c r="K10" s="242"/>
      <c r="L10" s="242"/>
      <c r="M10" s="242"/>
      <c r="N10" s="242"/>
      <c r="O10" s="242"/>
      <c r="P10" s="242"/>
      <c r="Q10" s="242"/>
      <c r="R10" s="242"/>
      <c r="S10" s="242"/>
      <c r="T10" s="242"/>
      <c r="U10" s="242"/>
      <c r="V10" s="242"/>
      <c r="W10" s="242"/>
    </row>
    <row r="11" spans="1:23" s="6" customFormat="1" ht="22.5" customHeight="1">
      <c r="A11" s="433">
        <v>1985</v>
      </c>
      <c r="B11" s="515">
        <v>247179</v>
      </c>
      <c r="C11" s="515">
        <v>123609</v>
      </c>
      <c r="D11" s="516">
        <f t="shared" si="0"/>
        <v>370788</v>
      </c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</row>
    <row r="12" spans="1:23" s="243" customFormat="1" ht="22.5" customHeight="1">
      <c r="A12" s="432">
        <v>1993</v>
      </c>
      <c r="B12" s="513">
        <v>406128</v>
      </c>
      <c r="C12" s="513">
        <v>204798</v>
      </c>
      <c r="D12" s="514">
        <f t="shared" si="0"/>
        <v>610926</v>
      </c>
      <c r="E12" s="242"/>
      <c r="F12" s="242"/>
      <c r="G12" s="242"/>
      <c r="H12" s="242"/>
      <c r="I12" s="242"/>
      <c r="J12" s="242"/>
      <c r="K12" s="242"/>
      <c r="L12" s="242"/>
      <c r="M12" s="242"/>
      <c r="N12" s="242"/>
      <c r="O12" s="242"/>
      <c r="P12" s="242"/>
      <c r="Q12" s="242"/>
      <c r="R12" s="242"/>
      <c r="S12" s="242"/>
      <c r="T12" s="242"/>
      <c r="U12" s="242"/>
      <c r="V12" s="242"/>
      <c r="W12" s="242"/>
    </row>
    <row r="13" spans="1:23" s="6" customFormat="1" ht="22.5" customHeight="1">
      <c r="A13" s="433">
        <v>1995</v>
      </c>
      <c r="B13" s="515">
        <v>478209</v>
      </c>
      <c r="C13" s="515">
        <v>211211</v>
      </c>
      <c r="D13" s="516">
        <f t="shared" si="0"/>
        <v>689420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</row>
    <row r="14" spans="1:23" s="243" customFormat="1" ht="22.5" customHeight="1">
      <c r="A14" s="432">
        <v>2000</v>
      </c>
      <c r="B14" s="513">
        <v>611799</v>
      </c>
      <c r="C14" s="513">
        <v>250588</v>
      </c>
      <c r="D14" s="514">
        <f t="shared" si="0"/>
        <v>862387</v>
      </c>
      <c r="E14" s="242"/>
      <c r="F14" s="242"/>
      <c r="G14" s="242"/>
      <c r="H14" s="242"/>
      <c r="I14" s="242"/>
      <c r="J14" s="242"/>
      <c r="K14" s="242"/>
      <c r="L14" s="242"/>
      <c r="M14" s="242"/>
      <c r="N14" s="242"/>
      <c r="O14" s="242"/>
      <c r="P14" s="242"/>
      <c r="Q14" s="242"/>
      <c r="R14" s="242"/>
      <c r="S14" s="242"/>
      <c r="T14" s="242"/>
      <c r="U14" s="242"/>
      <c r="V14" s="242"/>
      <c r="W14" s="242"/>
    </row>
    <row r="15" spans="1:256" s="6" customFormat="1" ht="22.5" customHeight="1">
      <c r="A15" s="433">
        <v>2005</v>
      </c>
      <c r="B15" s="515">
        <v>989305</v>
      </c>
      <c r="C15" s="515">
        <v>332148</v>
      </c>
      <c r="D15" s="516">
        <f t="shared" si="0"/>
        <v>1321453</v>
      </c>
      <c r="E15" s="107"/>
      <c r="F15" s="285"/>
      <c r="G15" s="286"/>
      <c r="H15" s="287"/>
      <c r="I15" s="107"/>
      <c r="J15" s="108"/>
      <c r="K15" s="108"/>
      <c r="L15" s="109"/>
      <c r="M15" s="107"/>
      <c r="N15" s="108"/>
      <c r="O15" s="108"/>
      <c r="P15" s="109"/>
      <c r="Q15" s="107"/>
      <c r="R15" s="108"/>
      <c r="S15" s="108"/>
      <c r="T15" s="109"/>
      <c r="U15" s="107"/>
      <c r="V15" s="108"/>
      <c r="W15" s="108"/>
      <c r="X15" s="109"/>
      <c r="Y15" s="107"/>
      <c r="Z15" s="108"/>
      <c r="AA15" s="108"/>
      <c r="AB15" s="109"/>
      <c r="AC15" s="107"/>
      <c r="AD15" s="108"/>
      <c r="AE15" s="108"/>
      <c r="AF15" s="109"/>
      <c r="AG15" s="107"/>
      <c r="AH15" s="108"/>
      <c r="AI15" s="108"/>
      <c r="AJ15" s="109"/>
      <c r="AK15" s="107"/>
      <c r="AL15" s="108"/>
      <c r="AM15" s="108"/>
      <c r="AN15" s="109"/>
      <c r="AO15" s="107"/>
      <c r="AP15" s="108"/>
      <c r="AQ15" s="108"/>
      <c r="AR15" s="109"/>
      <c r="AS15" s="107"/>
      <c r="AT15" s="108"/>
      <c r="AU15" s="108"/>
      <c r="AV15" s="109"/>
      <c r="AW15" s="107"/>
      <c r="AX15" s="108"/>
      <c r="AY15" s="108"/>
      <c r="AZ15" s="109"/>
      <c r="BA15" s="107"/>
      <c r="BB15" s="108"/>
      <c r="BC15" s="108"/>
      <c r="BD15" s="109"/>
      <c r="BE15" s="107"/>
      <c r="BF15" s="108"/>
      <c r="BG15" s="108"/>
      <c r="BH15" s="109"/>
      <c r="BI15" s="107"/>
      <c r="BJ15" s="108"/>
      <c r="BK15" s="108"/>
      <c r="BL15" s="109"/>
      <c r="BM15" s="107"/>
      <c r="BN15" s="108"/>
      <c r="BO15" s="108"/>
      <c r="BP15" s="109"/>
      <c r="BQ15" s="107"/>
      <c r="BR15" s="108"/>
      <c r="BS15" s="108"/>
      <c r="BT15" s="109"/>
      <c r="BU15" s="107"/>
      <c r="BV15" s="108"/>
      <c r="BW15" s="108"/>
      <c r="BX15" s="109"/>
      <c r="BY15" s="107"/>
      <c r="BZ15" s="108"/>
      <c r="CA15" s="108"/>
      <c r="CB15" s="109"/>
      <c r="CC15" s="107"/>
      <c r="CD15" s="108"/>
      <c r="CE15" s="108"/>
      <c r="CF15" s="109"/>
      <c r="CG15" s="107"/>
      <c r="CH15" s="108"/>
      <c r="CI15" s="108"/>
      <c r="CJ15" s="109"/>
      <c r="CK15" s="107"/>
      <c r="CL15" s="108"/>
      <c r="CM15" s="108"/>
      <c r="CN15" s="109"/>
      <c r="CO15" s="107"/>
      <c r="CP15" s="108"/>
      <c r="CQ15" s="108"/>
      <c r="CR15" s="109"/>
      <c r="CS15" s="107"/>
      <c r="CT15" s="108"/>
      <c r="CU15" s="108"/>
      <c r="CV15" s="109"/>
      <c r="CW15" s="107"/>
      <c r="CX15" s="108"/>
      <c r="CY15" s="108"/>
      <c r="CZ15" s="109"/>
      <c r="DA15" s="107"/>
      <c r="DB15" s="108"/>
      <c r="DC15" s="108"/>
      <c r="DD15" s="109"/>
      <c r="DE15" s="107"/>
      <c r="DF15" s="108"/>
      <c r="DG15" s="108"/>
      <c r="DH15" s="109"/>
      <c r="DI15" s="107"/>
      <c r="DJ15" s="108"/>
      <c r="DK15" s="108"/>
      <c r="DL15" s="109"/>
      <c r="DM15" s="107"/>
      <c r="DN15" s="108"/>
      <c r="DO15" s="108"/>
      <c r="DP15" s="109"/>
      <c r="DQ15" s="107"/>
      <c r="DR15" s="108"/>
      <c r="DS15" s="108"/>
      <c r="DT15" s="109"/>
      <c r="DU15" s="107"/>
      <c r="DV15" s="108"/>
      <c r="DW15" s="108"/>
      <c r="DX15" s="109"/>
      <c r="DY15" s="107"/>
      <c r="DZ15" s="108"/>
      <c r="EA15" s="108"/>
      <c r="EB15" s="109"/>
      <c r="EC15" s="107"/>
      <c r="ED15" s="108"/>
      <c r="EE15" s="108"/>
      <c r="EF15" s="109"/>
      <c r="EG15" s="107"/>
      <c r="EH15" s="108"/>
      <c r="EI15" s="108"/>
      <c r="EJ15" s="109"/>
      <c r="EK15" s="107"/>
      <c r="EL15" s="108"/>
      <c r="EM15" s="108"/>
      <c r="EN15" s="109"/>
      <c r="EO15" s="107"/>
      <c r="EP15" s="108"/>
      <c r="EQ15" s="108"/>
      <c r="ER15" s="109"/>
      <c r="ES15" s="107"/>
      <c r="ET15" s="108"/>
      <c r="EU15" s="108"/>
      <c r="EV15" s="109"/>
      <c r="EW15" s="107"/>
      <c r="EX15" s="108"/>
      <c r="EY15" s="108"/>
      <c r="EZ15" s="109"/>
      <c r="FA15" s="107"/>
      <c r="FB15" s="108"/>
      <c r="FC15" s="108"/>
      <c r="FD15" s="109"/>
      <c r="FE15" s="107"/>
      <c r="FF15" s="108"/>
      <c r="FG15" s="108"/>
      <c r="FH15" s="109"/>
      <c r="FI15" s="107"/>
      <c r="FJ15" s="108"/>
      <c r="FK15" s="108"/>
      <c r="FL15" s="109"/>
      <c r="FM15" s="107"/>
      <c r="FN15" s="108"/>
      <c r="FO15" s="108"/>
      <c r="FP15" s="109"/>
      <c r="FQ15" s="107"/>
      <c r="FR15" s="108"/>
      <c r="FS15" s="108"/>
      <c r="FT15" s="109"/>
      <c r="FU15" s="107"/>
      <c r="FV15" s="108"/>
      <c r="FW15" s="108"/>
      <c r="FX15" s="109"/>
      <c r="FY15" s="107"/>
      <c r="FZ15" s="108"/>
      <c r="GA15" s="108"/>
      <c r="GB15" s="109"/>
      <c r="GC15" s="107"/>
      <c r="GD15" s="108"/>
      <c r="GE15" s="108"/>
      <c r="GF15" s="109"/>
      <c r="GG15" s="107"/>
      <c r="GH15" s="108"/>
      <c r="GI15" s="108"/>
      <c r="GJ15" s="109"/>
      <c r="GK15" s="107"/>
      <c r="GL15" s="108"/>
      <c r="GM15" s="108"/>
      <c r="GN15" s="109"/>
      <c r="GO15" s="107"/>
      <c r="GP15" s="108"/>
      <c r="GQ15" s="108"/>
      <c r="GR15" s="109"/>
      <c r="GS15" s="107"/>
      <c r="GT15" s="108"/>
      <c r="GU15" s="108"/>
      <c r="GV15" s="109"/>
      <c r="GW15" s="107"/>
      <c r="GX15" s="108"/>
      <c r="GY15" s="108"/>
      <c r="GZ15" s="109"/>
      <c r="HA15" s="107"/>
      <c r="HB15" s="108"/>
      <c r="HC15" s="108"/>
      <c r="HD15" s="109"/>
      <c r="HE15" s="107"/>
      <c r="HF15" s="108"/>
      <c r="HG15" s="108"/>
      <c r="HH15" s="109"/>
      <c r="HI15" s="107"/>
      <c r="HJ15" s="108"/>
      <c r="HK15" s="108"/>
      <c r="HL15" s="109"/>
      <c r="HM15" s="107"/>
      <c r="HN15" s="108"/>
      <c r="HO15" s="108"/>
      <c r="HP15" s="109"/>
      <c r="HQ15" s="107"/>
      <c r="HR15" s="108"/>
      <c r="HS15" s="108"/>
      <c r="HT15" s="109"/>
      <c r="HU15" s="107"/>
      <c r="HV15" s="108"/>
      <c r="HW15" s="108"/>
      <c r="HX15" s="109"/>
      <c r="HY15" s="107"/>
      <c r="HZ15" s="108"/>
      <c r="IA15" s="108"/>
      <c r="IB15" s="109"/>
      <c r="IC15" s="107"/>
      <c r="ID15" s="108"/>
      <c r="IE15" s="108"/>
      <c r="IF15" s="109"/>
      <c r="IG15" s="107"/>
      <c r="IH15" s="108"/>
      <c r="II15" s="108"/>
      <c r="IJ15" s="109"/>
      <c r="IK15" s="107"/>
      <c r="IL15" s="108"/>
      <c r="IM15" s="108"/>
      <c r="IN15" s="109"/>
      <c r="IO15" s="107"/>
      <c r="IP15" s="108"/>
      <c r="IQ15" s="108"/>
      <c r="IR15" s="109"/>
      <c r="IS15" s="107"/>
      <c r="IT15" s="108"/>
      <c r="IU15" s="108"/>
      <c r="IV15" s="109"/>
    </row>
    <row r="16" spans="1:23" s="245" customFormat="1" ht="22.5" customHeight="1">
      <c r="A16" s="432" t="s">
        <v>161</v>
      </c>
      <c r="B16" s="513">
        <v>1073485</v>
      </c>
      <c r="C16" s="513">
        <v>348327</v>
      </c>
      <c r="D16" s="514">
        <v>1421812</v>
      </c>
      <c r="E16" s="244"/>
      <c r="F16" s="288"/>
      <c r="G16" s="244"/>
      <c r="H16" s="287"/>
      <c r="I16" s="289"/>
      <c r="J16" s="244"/>
      <c r="K16" s="244"/>
      <c r="L16" s="244"/>
      <c r="M16" s="244"/>
      <c r="N16" s="244"/>
      <c r="O16" s="244"/>
      <c r="P16" s="244"/>
      <c r="Q16" s="244"/>
      <c r="R16" s="244"/>
      <c r="S16" s="244"/>
      <c r="T16" s="244"/>
      <c r="U16" s="244"/>
      <c r="V16" s="244"/>
      <c r="W16" s="244"/>
    </row>
    <row r="17" spans="1:256" s="10" customFormat="1" ht="22.5" customHeight="1">
      <c r="A17" s="433" t="s">
        <v>126</v>
      </c>
      <c r="B17" s="515">
        <v>1164576</v>
      </c>
      <c r="C17" s="515">
        <v>365216</v>
      </c>
      <c r="D17" s="516">
        <v>1529792</v>
      </c>
      <c r="E17" s="107"/>
      <c r="F17" s="285"/>
      <c r="G17" s="244"/>
      <c r="H17" s="287"/>
      <c r="I17" s="287"/>
      <c r="J17" s="108"/>
      <c r="K17" s="108"/>
      <c r="L17" s="109"/>
      <c r="M17" s="107"/>
      <c r="N17" s="108"/>
      <c r="O17" s="108"/>
      <c r="P17" s="109"/>
      <c r="Q17" s="107"/>
      <c r="R17" s="108"/>
      <c r="S17" s="108"/>
      <c r="T17" s="109"/>
      <c r="U17" s="107"/>
      <c r="V17" s="108"/>
      <c r="W17" s="108"/>
      <c r="X17" s="109"/>
      <c r="Y17" s="107"/>
      <c r="Z17" s="108"/>
      <c r="AA17" s="108"/>
      <c r="AB17" s="109"/>
      <c r="AC17" s="107"/>
      <c r="AD17" s="108"/>
      <c r="AE17" s="108"/>
      <c r="AF17" s="109"/>
      <c r="AG17" s="107"/>
      <c r="AH17" s="108"/>
      <c r="AI17" s="108"/>
      <c r="AJ17" s="109"/>
      <c r="AK17" s="107"/>
      <c r="AL17" s="108"/>
      <c r="AM17" s="108"/>
      <c r="AN17" s="109"/>
      <c r="AO17" s="107"/>
      <c r="AP17" s="108"/>
      <c r="AQ17" s="108"/>
      <c r="AR17" s="109"/>
      <c r="AS17" s="107"/>
      <c r="AT17" s="108"/>
      <c r="AU17" s="108"/>
      <c r="AV17" s="109"/>
      <c r="AW17" s="107"/>
      <c r="AX17" s="108"/>
      <c r="AY17" s="108"/>
      <c r="AZ17" s="109"/>
      <c r="BA17" s="107"/>
      <c r="BB17" s="108"/>
      <c r="BC17" s="108"/>
      <c r="BD17" s="109"/>
      <c r="BE17" s="107"/>
      <c r="BF17" s="108"/>
      <c r="BG17" s="108"/>
      <c r="BH17" s="109"/>
      <c r="BI17" s="107"/>
      <c r="BJ17" s="108"/>
      <c r="BK17" s="108"/>
      <c r="BL17" s="109"/>
      <c r="BM17" s="107"/>
      <c r="BN17" s="108"/>
      <c r="BO17" s="108"/>
      <c r="BP17" s="109"/>
      <c r="BQ17" s="107"/>
      <c r="BR17" s="108"/>
      <c r="BS17" s="108"/>
      <c r="BT17" s="109"/>
      <c r="BU17" s="107"/>
      <c r="BV17" s="108"/>
      <c r="BW17" s="108"/>
      <c r="BX17" s="109"/>
      <c r="BY17" s="107"/>
      <c r="BZ17" s="108"/>
      <c r="CA17" s="108"/>
      <c r="CB17" s="109"/>
      <c r="CC17" s="107"/>
      <c r="CD17" s="108"/>
      <c r="CE17" s="108"/>
      <c r="CF17" s="109"/>
      <c r="CG17" s="107"/>
      <c r="CH17" s="108"/>
      <c r="CI17" s="108"/>
      <c r="CJ17" s="109"/>
      <c r="CK17" s="107"/>
      <c r="CL17" s="108"/>
      <c r="CM17" s="108"/>
      <c r="CN17" s="109"/>
      <c r="CO17" s="107"/>
      <c r="CP17" s="108"/>
      <c r="CQ17" s="108"/>
      <c r="CR17" s="109"/>
      <c r="CS17" s="107"/>
      <c r="CT17" s="108"/>
      <c r="CU17" s="108"/>
      <c r="CV17" s="109"/>
      <c r="CW17" s="107"/>
      <c r="CX17" s="108"/>
      <c r="CY17" s="108"/>
      <c r="CZ17" s="109"/>
      <c r="DA17" s="107"/>
      <c r="DB17" s="108"/>
      <c r="DC17" s="108"/>
      <c r="DD17" s="109"/>
      <c r="DE17" s="107"/>
      <c r="DF17" s="108"/>
      <c r="DG17" s="108"/>
      <c r="DH17" s="109"/>
      <c r="DI17" s="107"/>
      <c r="DJ17" s="108"/>
      <c r="DK17" s="108"/>
      <c r="DL17" s="109"/>
      <c r="DM17" s="107"/>
      <c r="DN17" s="108"/>
      <c r="DO17" s="108"/>
      <c r="DP17" s="109"/>
      <c r="DQ17" s="107"/>
      <c r="DR17" s="108"/>
      <c r="DS17" s="108"/>
      <c r="DT17" s="109"/>
      <c r="DU17" s="107"/>
      <c r="DV17" s="108"/>
      <c r="DW17" s="108"/>
      <c r="DX17" s="109"/>
      <c r="DY17" s="107"/>
      <c r="DZ17" s="108"/>
      <c r="EA17" s="108"/>
      <c r="EB17" s="109"/>
      <c r="EC17" s="107"/>
      <c r="ED17" s="108"/>
      <c r="EE17" s="108"/>
      <c r="EF17" s="109"/>
      <c r="EG17" s="107"/>
      <c r="EH17" s="108"/>
      <c r="EI17" s="108"/>
      <c r="EJ17" s="109"/>
      <c r="EK17" s="107"/>
      <c r="EL17" s="108"/>
      <c r="EM17" s="108"/>
      <c r="EN17" s="109"/>
      <c r="EO17" s="107"/>
      <c r="EP17" s="108"/>
      <c r="EQ17" s="108"/>
      <c r="ER17" s="109"/>
      <c r="ES17" s="107"/>
      <c r="ET17" s="108"/>
      <c r="EU17" s="108"/>
      <c r="EV17" s="109"/>
      <c r="EW17" s="107"/>
      <c r="EX17" s="108"/>
      <c r="EY17" s="108"/>
      <c r="EZ17" s="109"/>
      <c r="FA17" s="107"/>
      <c r="FB17" s="108"/>
      <c r="FC17" s="108"/>
      <c r="FD17" s="109"/>
      <c r="FE17" s="107"/>
      <c r="FF17" s="108"/>
      <c r="FG17" s="108"/>
      <c r="FH17" s="109"/>
      <c r="FI17" s="107"/>
      <c r="FJ17" s="108"/>
      <c r="FK17" s="108"/>
      <c r="FL17" s="109"/>
      <c r="FM17" s="107"/>
      <c r="FN17" s="108"/>
      <c r="FO17" s="108"/>
      <c r="FP17" s="109"/>
      <c r="FQ17" s="107"/>
      <c r="FR17" s="108"/>
      <c r="FS17" s="108"/>
      <c r="FT17" s="109"/>
      <c r="FU17" s="107"/>
      <c r="FV17" s="108"/>
      <c r="FW17" s="108"/>
      <c r="FX17" s="109"/>
      <c r="FY17" s="107"/>
      <c r="FZ17" s="108"/>
      <c r="GA17" s="108"/>
      <c r="GB17" s="109"/>
      <c r="GC17" s="107"/>
      <c r="GD17" s="108"/>
      <c r="GE17" s="108"/>
      <c r="GF17" s="109"/>
      <c r="GG17" s="107"/>
      <c r="GH17" s="108"/>
      <c r="GI17" s="108"/>
      <c r="GJ17" s="109"/>
      <c r="GK17" s="107"/>
      <c r="GL17" s="108"/>
      <c r="GM17" s="108"/>
      <c r="GN17" s="109"/>
      <c r="GO17" s="107"/>
      <c r="GP17" s="108"/>
      <c r="GQ17" s="108"/>
      <c r="GR17" s="109"/>
      <c r="GS17" s="107"/>
      <c r="GT17" s="108"/>
      <c r="GU17" s="108"/>
      <c r="GV17" s="109"/>
      <c r="GW17" s="107"/>
      <c r="GX17" s="108"/>
      <c r="GY17" s="108"/>
      <c r="GZ17" s="109"/>
      <c r="HA17" s="107"/>
      <c r="HB17" s="108"/>
      <c r="HC17" s="108"/>
      <c r="HD17" s="109"/>
      <c r="HE17" s="107"/>
      <c r="HF17" s="108"/>
      <c r="HG17" s="108"/>
      <c r="HH17" s="109"/>
      <c r="HI17" s="107"/>
      <c r="HJ17" s="108"/>
      <c r="HK17" s="108"/>
      <c r="HL17" s="109"/>
      <c r="HM17" s="107"/>
      <c r="HN17" s="108"/>
      <c r="HO17" s="108"/>
      <c r="HP17" s="109"/>
      <c r="HQ17" s="107"/>
      <c r="HR17" s="108"/>
      <c r="HS17" s="108"/>
      <c r="HT17" s="109"/>
      <c r="HU17" s="107"/>
      <c r="HV17" s="108"/>
      <c r="HW17" s="108"/>
      <c r="HX17" s="109"/>
      <c r="HY17" s="107"/>
      <c r="HZ17" s="108"/>
      <c r="IA17" s="108"/>
      <c r="IB17" s="109"/>
      <c r="IC17" s="107"/>
      <c r="ID17" s="108"/>
      <c r="IE17" s="108"/>
      <c r="IF17" s="109"/>
      <c r="IG17" s="107"/>
      <c r="IH17" s="108"/>
      <c r="II17" s="108"/>
      <c r="IJ17" s="109"/>
      <c r="IK17" s="107"/>
      <c r="IL17" s="108"/>
      <c r="IM17" s="108"/>
      <c r="IN17" s="109"/>
      <c r="IO17" s="107"/>
      <c r="IP17" s="108"/>
      <c r="IQ17" s="108"/>
      <c r="IR17" s="109"/>
      <c r="IS17" s="107"/>
      <c r="IT17" s="108"/>
      <c r="IU17" s="108"/>
      <c r="IV17" s="109"/>
    </row>
    <row r="18" spans="1:23" s="245" customFormat="1" ht="22.5" customHeight="1">
      <c r="A18" s="432" t="s">
        <v>162</v>
      </c>
      <c r="B18" s="513">
        <v>1263130</v>
      </c>
      <c r="C18" s="513">
        <v>382843</v>
      </c>
      <c r="D18" s="514">
        <v>1645973</v>
      </c>
      <c r="E18" s="244"/>
      <c r="F18" s="288"/>
      <c r="G18" s="244"/>
      <c r="H18" s="288"/>
      <c r="I18" s="289"/>
      <c r="J18" s="244"/>
      <c r="K18" s="244"/>
      <c r="L18" s="244"/>
      <c r="M18" s="244"/>
      <c r="N18" s="244"/>
      <c r="O18" s="244"/>
      <c r="P18" s="244"/>
      <c r="Q18" s="244"/>
      <c r="R18" s="244"/>
      <c r="S18" s="244"/>
      <c r="T18" s="244"/>
      <c r="U18" s="244"/>
      <c r="V18" s="244"/>
      <c r="W18" s="244"/>
    </row>
    <row r="19" spans="1:256" s="10" customFormat="1" ht="22.5" customHeight="1">
      <c r="A19" s="433" t="s">
        <v>168</v>
      </c>
      <c r="B19" s="515">
        <v>1369740</v>
      </c>
      <c r="C19" s="515">
        <v>401238</v>
      </c>
      <c r="D19" s="516">
        <v>1770978</v>
      </c>
      <c r="E19" s="107"/>
      <c r="F19" s="285"/>
      <c r="G19" s="244"/>
      <c r="H19" s="287"/>
      <c r="I19" s="287"/>
      <c r="J19" s="108"/>
      <c r="K19" s="108"/>
      <c r="L19" s="109"/>
      <c r="M19" s="107"/>
      <c r="N19" s="108"/>
      <c r="O19" s="108"/>
      <c r="P19" s="109"/>
      <c r="Q19" s="107"/>
      <c r="R19" s="108"/>
      <c r="S19" s="108"/>
      <c r="T19" s="109"/>
      <c r="U19" s="107"/>
      <c r="V19" s="108"/>
      <c r="W19" s="108"/>
      <c r="X19" s="109"/>
      <c r="Y19" s="107"/>
      <c r="Z19" s="108"/>
      <c r="AA19" s="108"/>
      <c r="AB19" s="109"/>
      <c r="AC19" s="107"/>
      <c r="AD19" s="108"/>
      <c r="AE19" s="108"/>
      <c r="AF19" s="109"/>
      <c r="AG19" s="107"/>
      <c r="AH19" s="108"/>
      <c r="AI19" s="108"/>
      <c r="AJ19" s="109"/>
      <c r="AK19" s="107"/>
      <c r="AL19" s="108"/>
      <c r="AM19" s="108"/>
      <c r="AN19" s="109"/>
      <c r="AO19" s="107"/>
      <c r="AP19" s="108"/>
      <c r="AQ19" s="108"/>
      <c r="AR19" s="109"/>
      <c r="AS19" s="107"/>
      <c r="AT19" s="108"/>
      <c r="AU19" s="108"/>
      <c r="AV19" s="109"/>
      <c r="AW19" s="107"/>
      <c r="AX19" s="108"/>
      <c r="AY19" s="108"/>
      <c r="AZ19" s="109"/>
      <c r="BA19" s="107"/>
      <c r="BB19" s="108"/>
      <c r="BC19" s="108"/>
      <c r="BD19" s="109"/>
      <c r="BE19" s="107"/>
      <c r="BF19" s="108"/>
      <c r="BG19" s="108"/>
      <c r="BH19" s="109"/>
      <c r="BI19" s="107"/>
      <c r="BJ19" s="108"/>
      <c r="BK19" s="108"/>
      <c r="BL19" s="109"/>
      <c r="BM19" s="107"/>
      <c r="BN19" s="108"/>
      <c r="BO19" s="108"/>
      <c r="BP19" s="109"/>
      <c r="BQ19" s="107"/>
      <c r="BR19" s="108"/>
      <c r="BS19" s="108"/>
      <c r="BT19" s="109"/>
      <c r="BU19" s="107"/>
      <c r="BV19" s="108"/>
      <c r="BW19" s="108"/>
      <c r="BX19" s="109"/>
      <c r="BY19" s="107"/>
      <c r="BZ19" s="108"/>
      <c r="CA19" s="108"/>
      <c r="CB19" s="109"/>
      <c r="CC19" s="107"/>
      <c r="CD19" s="108"/>
      <c r="CE19" s="108"/>
      <c r="CF19" s="109"/>
      <c r="CG19" s="107"/>
      <c r="CH19" s="108"/>
      <c r="CI19" s="108"/>
      <c r="CJ19" s="109"/>
      <c r="CK19" s="107"/>
      <c r="CL19" s="108"/>
      <c r="CM19" s="108"/>
      <c r="CN19" s="109"/>
      <c r="CO19" s="107"/>
      <c r="CP19" s="108"/>
      <c r="CQ19" s="108"/>
      <c r="CR19" s="109"/>
      <c r="CS19" s="107"/>
      <c r="CT19" s="108"/>
      <c r="CU19" s="108"/>
      <c r="CV19" s="109"/>
      <c r="CW19" s="107"/>
      <c r="CX19" s="108"/>
      <c r="CY19" s="108"/>
      <c r="CZ19" s="109"/>
      <c r="DA19" s="107"/>
      <c r="DB19" s="108"/>
      <c r="DC19" s="108"/>
      <c r="DD19" s="109"/>
      <c r="DE19" s="107"/>
      <c r="DF19" s="108"/>
      <c r="DG19" s="108"/>
      <c r="DH19" s="109"/>
      <c r="DI19" s="107"/>
      <c r="DJ19" s="108"/>
      <c r="DK19" s="108"/>
      <c r="DL19" s="109"/>
      <c r="DM19" s="107"/>
      <c r="DN19" s="108"/>
      <c r="DO19" s="108"/>
      <c r="DP19" s="109"/>
      <c r="DQ19" s="107"/>
      <c r="DR19" s="108"/>
      <c r="DS19" s="108"/>
      <c r="DT19" s="109"/>
      <c r="DU19" s="107"/>
      <c r="DV19" s="108"/>
      <c r="DW19" s="108"/>
      <c r="DX19" s="109"/>
      <c r="DY19" s="107"/>
      <c r="DZ19" s="108"/>
      <c r="EA19" s="108"/>
      <c r="EB19" s="109"/>
      <c r="EC19" s="107"/>
      <c r="ED19" s="108"/>
      <c r="EE19" s="108"/>
      <c r="EF19" s="109"/>
      <c r="EG19" s="107"/>
      <c r="EH19" s="108"/>
      <c r="EI19" s="108"/>
      <c r="EJ19" s="109"/>
      <c r="EK19" s="107"/>
      <c r="EL19" s="108"/>
      <c r="EM19" s="108"/>
      <c r="EN19" s="109"/>
      <c r="EO19" s="107"/>
      <c r="EP19" s="108"/>
      <c r="EQ19" s="108"/>
      <c r="ER19" s="109"/>
      <c r="ES19" s="107"/>
      <c r="ET19" s="108"/>
      <c r="EU19" s="108"/>
      <c r="EV19" s="109"/>
      <c r="EW19" s="107"/>
      <c r="EX19" s="108"/>
      <c r="EY19" s="108"/>
      <c r="EZ19" s="109"/>
      <c r="FA19" s="107"/>
      <c r="FB19" s="108"/>
      <c r="FC19" s="108"/>
      <c r="FD19" s="109"/>
      <c r="FE19" s="107"/>
      <c r="FF19" s="108"/>
      <c r="FG19" s="108"/>
      <c r="FH19" s="109"/>
      <c r="FI19" s="107"/>
      <c r="FJ19" s="108"/>
      <c r="FK19" s="108"/>
      <c r="FL19" s="109"/>
      <c r="FM19" s="107"/>
      <c r="FN19" s="108"/>
      <c r="FO19" s="108"/>
      <c r="FP19" s="109"/>
      <c r="FQ19" s="107"/>
      <c r="FR19" s="108"/>
      <c r="FS19" s="108"/>
      <c r="FT19" s="109"/>
      <c r="FU19" s="107"/>
      <c r="FV19" s="108"/>
      <c r="FW19" s="108"/>
      <c r="FX19" s="109"/>
      <c r="FY19" s="107"/>
      <c r="FZ19" s="108"/>
      <c r="GA19" s="108"/>
      <c r="GB19" s="109"/>
      <c r="GC19" s="107"/>
      <c r="GD19" s="108"/>
      <c r="GE19" s="108"/>
      <c r="GF19" s="109"/>
      <c r="GG19" s="107"/>
      <c r="GH19" s="108"/>
      <c r="GI19" s="108"/>
      <c r="GJ19" s="109"/>
      <c r="GK19" s="107"/>
      <c r="GL19" s="108"/>
      <c r="GM19" s="108"/>
      <c r="GN19" s="109"/>
      <c r="GO19" s="107"/>
      <c r="GP19" s="108"/>
      <c r="GQ19" s="108"/>
      <c r="GR19" s="109"/>
      <c r="GS19" s="107"/>
      <c r="GT19" s="108"/>
      <c r="GU19" s="108"/>
      <c r="GV19" s="109"/>
      <c r="GW19" s="107"/>
      <c r="GX19" s="108"/>
      <c r="GY19" s="108"/>
      <c r="GZ19" s="109"/>
      <c r="HA19" s="107"/>
      <c r="HB19" s="108"/>
      <c r="HC19" s="108"/>
      <c r="HD19" s="109"/>
      <c r="HE19" s="107"/>
      <c r="HF19" s="108"/>
      <c r="HG19" s="108"/>
      <c r="HH19" s="109"/>
      <c r="HI19" s="107"/>
      <c r="HJ19" s="108"/>
      <c r="HK19" s="108"/>
      <c r="HL19" s="109"/>
      <c r="HM19" s="107"/>
      <c r="HN19" s="108"/>
      <c r="HO19" s="108"/>
      <c r="HP19" s="109"/>
      <c r="HQ19" s="107"/>
      <c r="HR19" s="108"/>
      <c r="HS19" s="108"/>
      <c r="HT19" s="109"/>
      <c r="HU19" s="107"/>
      <c r="HV19" s="108"/>
      <c r="HW19" s="108"/>
      <c r="HX19" s="109"/>
      <c r="HY19" s="107"/>
      <c r="HZ19" s="108"/>
      <c r="IA19" s="108"/>
      <c r="IB19" s="109"/>
      <c r="IC19" s="107"/>
      <c r="ID19" s="108"/>
      <c r="IE19" s="108"/>
      <c r="IF19" s="109"/>
      <c r="IG19" s="107"/>
      <c r="IH19" s="108"/>
      <c r="II19" s="108"/>
      <c r="IJ19" s="109"/>
      <c r="IK19" s="107"/>
      <c r="IL19" s="108"/>
      <c r="IM19" s="108"/>
      <c r="IN19" s="109"/>
      <c r="IO19" s="107"/>
      <c r="IP19" s="108"/>
      <c r="IQ19" s="108"/>
      <c r="IR19" s="109"/>
      <c r="IS19" s="107"/>
      <c r="IT19" s="108"/>
      <c r="IU19" s="108"/>
      <c r="IV19" s="109"/>
    </row>
    <row r="20" spans="1:23" s="243" customFormat="1" ht="22.5" customHeight="1">
      <c r="A20" s="432" t="s">
        <v>237</v>
      </c>
      <c r="B20" s="513">
        <v>1485046</v>
      </c>
      <c r="C20" s="513">
        <v>420430</v>
      </c>
      <c r="D20" s="514">
        <v>1905476</v>
      </c>
      <c r="E20" s="290"/>
      <c r="F20" s="291"/>
      <c r="G20" s="292"/>
      <c r="H20" s="291"/>
      <c r="I20" s="246"/>
      <c r="J20" s="242"/>
      <c r="K20" s="242"/>
      <c r="L20" s="242"/>
      <c r="M20" s="242"/>
      <c r="N20" s="242"/>
      <c r="O20" s="242"/>
      <c r="P20" s="242"/>
      <c r="Q20" s="242"/>
      <c r="R20" s="242"/>
      <c r="S20" s="242"/>
      <c r="T20" s="242"/>
      <c r="U20" s="242"/>
      <c r="V20" s="242"/>
      <c r="W20" s="242"/>
    </row>
    <row r="21" spans="1:23" s="6" customFormat="1" ht="22.5" customHeight="1">
      <c r="A21" s="433" t="s">
        <v>248</v>
      </c>
      <c r="B21" s="515">
        <v>1515770</v>
      </c>
      <c r="C21" s="515">
        <f>D21-B21</f>
        <v>487400</v>
      </c>
      <c r="D21" s="516">
        <v>2003170</v>
      </c>
      <c r="E21" s="290"/>
      <c r="F21" s="293"/>
      <c r="G21" s="244"/>
      <c r="H21" s="293"/>
      <c r="I21" s="62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</row>
    <row r="22" spans="1:23" s="243" customFormat="1" ht="22.5" customHeight="1">
      <c r="A22" s="432" t="s">
        <v>251</v>
      </c>
      <c r="B22" s="513">
        <v>1547135</v>
      </c>
      <c r="C22" s="513">
        <f>D22-B22</f>
        <v>558740</v>
      </c>
      <c r="D22" s="514">
        <v>2105875</v>
      </c>
      <c r="E22" s="290"/>
      <c r="F22" s="293"/>
      <c r="G22" s="244"/>
      <c r="H22" s="291"/>
      <c r="I22" s="246"/>
      <c r="J22" s="242"/>
      <c r="K22" s="242"/>
      <c r="L22" s="242"/>
      <c r="M22" s="242"/>
      <c r="N22" s="242"/>
      <c r="O22" s="242"/>
      <c r="P22" s="242"/>
      <c r="Q22" s="242"/>
      <c r="R22" s="242"/>
      <c r="S22" s="242"/>
      <c r="T22" s="242"/>
      <c r="U22" s="242"/>
      <c r="V22" s="242"/>
      <c r="W22" s="242"/>
    </row>
    <row r="23" spans="1:23" s="176" customFormat="1" ht="22.5" customHeight="1">
      <c r="A23" s="433" t="s">
        <v>274</v>
      </c>
      <c r="B23" s="515">
        <v>1579145</v>
      </c>
      <c r="C23" s="515">
        <f>D23-B23</f>
        <v>634700</v>
      </c>
      <c r="D23" s="516">
        <v>2213845</v>
      </c>
      <c r="E23" s="290"/>
      <c r="F23" s="294"/>
      <c r="G23" s="244"/>
      <c r="H23" s="295"/>
      <c r="I23" s="174"/>
      <c r="J23" s="175"/>
      <c r="K23" s="175"/>
      <c r="L23" s="175"/>
      <c r="M23" s="175"/>
      <c r="N23" s="175"/>
      <c r="O23" s="175"/>
      <c r="P23" s="175"/>
      <c r="Q23" s="175"/>
      <c r="R23" s="175"/>
      <c r="S23" s="175"/>
      <c r="T23" s="175"/>
      <c r="U23" s="175"/>
      <c r="V23" s="175"/>
      <c r="W23" s="175"/>
    </row>
    <row r="24" spans="1:23" s="176" customFormat="1" ht="22.5" customHeight="1">
      <c r="A24" s="432" t="s">
        <v>279</v>
      </c>
      <c r="B24" s="513">
        <v>1613175</v>
      </c>
      <c r="C24" s="513">
        <v>714175</v>
      </c>
      <c r="D24" s="514">
        <v>2327350</v>
      </c>
      <c r="E24" s="290"/>
      <c r="F24" s="294"/>
      <c r="G24" s="244"/>
      <c r="H24" s="295"/>
      <c r="I24" s="174"/>
      <c r="J24" s="175"/>
      <c r="K24" s="175"/>
      <c r="L24" s="175"/>
      <c r="M24" s="175"/>
      <c r="N24" s="175"/>
      <c r="O24" s="175"/>
      <c r="P24" s="175"/>
      <c r="Q24" s="175"/>
      <c r="R24" s="175"/>
      <c r="S24" s="175"/>
      <c r="T24" s="175"/>
      <c r="U24" s="175"/>
      <c r="V24" s="175"/>
      <c r="W24" s="175"/>
    </row>
    <row r="25" spans="1:23" s="243" customFormat="1" ht="24" customHeight="1">
      <c r="A25" s="543">
        <v>2015</v>
      </c>
      <c r="B25" s="393">
        <v>1703355</v>
      </c>
      <c r="C25" s="393">
        <v>743320</v>
      </c>
      <c r="D25" s="448">
        <v>2446675</v>
      </c>
      <c r="E25" s="290"/>
      <c r="F25" s="294"/>
      <c r="G25" s="244"/>
      <c r="H25" s="291"/>
      <c r="I25" s="242"/>
      <c r="J25" s="242"/>
      <c r="K25" s="242"/>
      <c r="L25" s="242"/>
      <c r="M25" s="242"/>
      <c r="N25" s="242"/>
      <c r="O25" s="242"/>
      <c r="P25" s="242"/>
      <c r="Q25" s="242"/>
      <c r="R25" s="242"/>
      <c r="S25" s="242"/>
      <c r="T25" s="242"/>
      <c r="U25" s="242"/>
      <c r="V25" s="242"/>
      <c r="W25" s="242"/>
    </row>
    <row r="26" spans="1:23" s="6" customFormat="1" ht="2.25" customHeight="1">
      <c r="A26" s="19"/>
      <c r="B26" s="19"/>
      <c r="C26" s="19"/>
      <c r="D26" s="19"/>
      <c r="E26" s="296"/>
      <c r="F26" s="294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</row>
    <row r="27" spans="1:23" s="6" customFormat="1" ht="2.25" customHeight="1">
      <c r="A27" s="19"/>
      <c r="B27" s="19"/>
      <c r="C27" s="19"/>
      <c r="D27" s="19"/>
      <c r="E27" s="296"/>
      <c r="F27" s="294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</row>
    <row r="28" spans="1:6" s="264" customFormat="1" ht="12.75" customHeight="1">
      <c r="A28" s="297" t="s">
        <v>286</v>
      </c>
      <c r="B28" s="298"/>
      <c r="C28" s="299"/>
      <c r="D28" s="300" t="s">
        <v>287</v>
      </c>
      <c r="E28" s="299"/>
      <c r="F28" s="294"/>
    </row>
    <row r="29" spans="1:6" s="264" customFormat="1" ht="12.75" customHeight="1">
      <c r="A29" s="301" t="s">
        <v>288</v>
      </c>
      <c r="B29" s="299"/>
      <c r="C29" s="299"/>
      <c r="D29" s="302" t="s">
        <v>291</v>
      </c>
      <c r="E29" s="299"/>
      <c r="F29" s="294"/>
    </row>
    <row r="30" spans="1:6" s="264" customFormat="1" ht="12.75" customHeight="1">
      <c r="A30" s="301" t="s">
        <v>289</v>
      </c>
      <c r="B30" s="299"/>
      <c r="C30" s="299"/>
      <c r="D30" s="302" t="s">
        <v>290</v>
      </c>
      <c r="E30" s="299"/>
      <c r="F30" s="294"/>
    </row>
    <row r="31" ht="15">
      <c r="F31" s="294"/>
    </row>
    <row r="32" ht="15">
      <c r="F32" s="294"/>
    </row>
  </sheetData>
  <sheetProtection/>
  <printOptions horizontalCentered="1"/>
  <pageMargins left="0.5" right="0.5" top="0.75" bottom="0.5" header="0" footer="0.25"/>
  <pageSetup horizontalDpi="600" verticalDpi="600" orientation="landscape" paperSize="9" scale="8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2:W29"/>
  <sheetViews>
    <sheetView rightToLeft="1" view="pageBreakPreview" zoomScale="130" zoomScaleSheetLayoutView="130" zoomScalePageLayoutView="0" workbookViewId="0" topLeftCell="A1">
      <selection activeCell="A2" sqref="A2"/>
    </sheetView>
  </sheetViews>
  <sheetFormatPr defaultColWidth="9.140625" defaultRowHeight="12.75"/>
  <cols>
    <col min="1" max="1" width="22.7109375" style="51" customWidth="1"/>
    <col min="2" max="10" width="10.8515625" style="51" customWidth="1"/>
    <col min="11" max="11" width="17.421875" style="51" customWidth="1"/>
    <col min="12" max="23" width="9.140625" style="51" customWidth="1"/>
    <col min="24" max="16384" width="9.140625" style="2" customWidth="1"/>
  </cols>
  <sheetData>
    <row r="1" ht="46.5" customHeight="1"/>
    <row r="2" spans="1:23" s="111" customFormat="1" ht="19.5" customHeight="1">
      <c r="A2" s="103" t="s">
        <v>38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</row>
    <row r="3" spans="1:23" s="111" customFormat="1" ht="19.5" customHeight="1">
      <c r="A3" s="103" t="s">
        <v>235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</row>
    <row r="4" spans="1:23" s="141" customFormat="1" ht="19.5" customHeight="1">
      <c r="A4" s="103" t="s">
        <v>375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</row>
    <row r="5" ht="15.75" customHeight="1"/>
    <row r="6" ht="24.75" customHeight="1">
      <c r="A6" s="188" t="s">
        <v>181</v>
      </c>
    </row>
    <row r="7" spans="1:11" ht="18" customHeight="1">
      <c r="A7" s="143"/>
      <c r="B7" s="622">
        <v>2013</v>
      </c>
      <c r="C7" s="623"/>
      <c r="D7" s="624"/>
      <c r="E7" s="622">
        <v>2014</v>
      </c>
      <c r="F7" s="623"/>
      <c r="G7" s="624"/>
      <c r="H7" s="622">
        <v>2015</v>
      </c>
      <c r="I7" s="623"/>
      <c r="J7" s="624"/>
      <c r="K7" s="144"/>
    </row>
    <row r="8" spans="1:11" ht="15.75" customHeight="1">
      <c r="A8" s="117" t="s">
        <v>0</v>
      </c>
      <c r="B8" s="118" t="s">
        <v>1</v>
      </c>
      <c r="C8" s="118" t="s">
        <v>304</v>
      </c>
      <c r="D8" s="118" t="s">
        <v>3</v>
      </c>
      <c r="E8" s="118" t="s">
        <v>1</v>
      </c>
      <c r="F8" s="118" t="s">
        <v>304</v>
      </c>
      <c r="G8" s="118" t="s">
        <v>3</v>
      </c>
      <c r="H8" s="118" t="s">
        <v>1</v>
      </c>
      <c r="I8" s="118" t="s">
        <v>304</v>
      </c>
      <c r="J8" s="118" t="s">
        <v>3</v>
      </c>
      <c r="K8" s="121" t="s">
        <v>29</v>
      </c>
    </row>
    <row r="9" spans="1:11" ht="18" customHeight="1">
      <c r="A9" s="145"/>
      <c r="B9" s="106" t="s">
        <v>292</v>
      </c>
      <c r="C9" s="106" t="s">
        <v>293</v>
      </c>
      <c r="D9" s="106" t="s">
        <v>4</v>
      </c>
      <c r="E9" s="106" t="s">
        <v>292</v>
      </c>
      <c r="F9" s="106" t="s">
        <v>293</v>
      </c>
      <c r="G9" s="106" t="s">
        <v>4</v>
      </c>
      <c r="H9" s="106" t="s">
        <v>292</v>
      </c>
      <c r="I9" s="106" t="s">
        <v>293</v>
      </c>
      <c r="J9" s="106" t="s">
        <v>4</v>
      </c>
      <c r="K9" s="70"/>
    </row>
    <row r="10" spans="1:23" s="5" customFormat="1" ht="18" customHeight="1">
      <c r="A10" s="91" t="s">
        <v>244</v>
      </c>
      <c r="B10" s="475"/>
      <c r="C10" s="475"/>
      <c r="D10" s="475"/>
      <c r="E10" s="475"/>
      <c r="F10" s="475"/>
      <c r="G10" s="475"/>
      <c r="H10" s="475"/>
      <c r="I10" s="475"/>
      <c r="J10" s="475"/>
      <c r="K10" s="92" t="s">
        <v>241</v>
      </c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</row>
    <row r="11" spans="1:23" s="5" customFormat="1" ht="24" customHeight="1">
      <c r="A11" s="146" t="s">
        <v>315</v>
      </c>
      <c r="B11" s="437">
        <v>4442</v>
      </c>
      <c r="C11" s="437">
        <v>4308</v>
      </c>
      <c r="D11" s="446">
        <v>8750</v>
      </c>
      <c r="E11" s="437">
        <v>4405</v>
      </c>
      <c r="F11" s="437">
        <v>4174</v>
      </c>
      <c r="G11" s="446">
        <v>8579</v>
      </c>
      <c r="H11" s="437">
        <v>4018</v>
      </c>
      <c r="I11" s="437">
        <v>3710</v>
      </c>
      <c r="J11" s="446">
        <v>7728</v>
      </c>
      <c r="K11" s="142" t="s">
        <v>16</v>
      </c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</row>
    <row r="12" spans="1:23" s="5" customFormat="1" ht="24" customHeight="1">
      <c r="A12" s="93" t="s">
        <v>316</v>
      </c>
      <c r="B12" s="436">
        <v>339</v>
      </c>
      <c r="C12" s="436">
        <v>241</v>
      </c>
      <c r="D12" s="447">
        <v>580</v>
      </c>
      <c r="E12" s="436">
        <v>290</v>
      </c>
      <c r="F12" s="436">
        <v>227</v>
      </c>
      <c r="G12" s="447">
        <v>517</v>
      </c>
      <c r="H12" s="436">
        <v>343</v>
      </c>
      <c r="I12" s="436">
        <v>249</v>
      </c>
      <c r="J12" s="447">
        <v>592</v>
      </c>
      <c r="K12" s="94" t="s">
        <v>17</v>
      </c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</row>
    <row r="13" spans="1:23" s="5" customFormat="1" ht="24" customHeight="1">
      <c r="A13" s="146" t="s">
        <v>317</v>
      </c>
      <c r="B13" s="437">
        <v>4103</v>
      </c>
      <c r="C13" s="437">
        <v>4067</v>
      </c>
      <c r="D13" s="446">
        <v>8170</v>
      </c>
      <c r="E13" s="437">
        <v>4115</v>
      </c>
      <c r="F13" s="437">
        <v>3947</v>
      </c>
      <c r="G13" s="446">
        <v>8062</v>
      </c>
      <c r="H13" s="437">
        <v>3675</v>
      </c>
      <c r="I13" s="437">
        <v>3461</v>
      </c>
      <c r="J13" s="446">
        <v>7136</v>
      </c>
      <c r="K13" s="142" t="s">
        <v>314</v>
      </c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</row>
    <row r="14" spans="1:23" s="5" customFormat="1" ht="18" customHeight="1">
      <c r="A14" s="91" t="s">
        <v>245</v>
      </c>
      <c r="B14" s="436"/>
      <c r="C14" s="436"/>
      <c r="D14" s="479"/>
      <c r="E14" s="436"/>
      <c r="F14" s="436"/>
      <c r="G14" s="479"/>
      <c r="H14" s="436"/>
      <c r="I14" s="436"/>
      <c r="J14" s="479"/>
      <c r="K14" s="92" t="s">
        <v>313</v>
      </c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</row>
    <row r="15" spans="1:23" s="5" customFormat="1" ht="24" customHeight="1">
      <c r="A15" s="146" t="s">
        <v>315</v>
      </c>
      <c r="B15" s="437">
        <v>10451</v>
      </c>
      <c r="C15" s="437">
        <v>9648</v>
      </c>
      <c r="D15" s="446">
        <v>20099</v>
      </c>
      <c r="E15" s="437">
        <v>10605</v>
      </c>
      <c r="F15" s="437">
        <v>10098</v>
      </c>
      <c r="G15" s="446">
        <v>20703</v>
      </c>
      <c r="H15" s="437">
        <v>11781</v>
      </c>
      <c r="I15" s="437">
        <v>10974</v>
      </c>
      <c r="J15" s="446">
        <v>22755</v>
      </c>
      <c r="K15" s="142" t="s">
        <v>16</v>
      </c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</row>
    <row r="16" spans="1:23" s="5" customFormat="1" ht="24" customHeight="1">
      <c r="A16" s="93" t="s">
        <v>316</v>
      </c>
      <c r="B16" s="436">
        <v>1282</v>
      </c>
      <c r="C16" s="436">
        <v>443</v>
      </c>
      <c r="D16" s="479">
        <v>1725</v>
      </c>
      <c r="E16" s="436">
        <v>1383</v>
      </c>
      <c r="F16" s="436">
        <v>421</v>
      </c>
      <c r="G16" s="479">
        <v>1804</v>
      </c>
      <c r="H16" s="436">
        <v>1487</v>
      </c>
      <c r="I16" s="436">
        <v>475</v>
      </c>
      <c r="J16" s="479">
        <v>1962</v>
      </c>
      <c r="K16" s="94" t="s">
        <v>17</v>
      </c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</row>
    <row r="17" spans="1:23" s="5" customFormat="1" ht="24" customHeight="1">
      <c r="A17" s="146" t="s">
        <v>317</v>
      </c>
      <c r="B17" s="437">
        <v>9169</v>
      </c>
      <c r="C17" s="437">
        <v>9205</v>
      </c>
      <c r="D17" s="446">
        <v>18374</v>
      </c>
      <c r="E17" s="437">
        <v>9222</v>
      </c>
      <c r="F17" s="437">
        <v>9677</v>
      </c>
      <c r="G17" s="446">
        <v>18899</v>
      </c>
      <c r="H17" s="437">
        <v>10294</v>
      </c>
      <c r="I17" s="437">
        <v>10499</v>
      </c>
      <c r="J17" s="446">
        <v>20793</v>
      </c>
      <c r="K17" s="142" t="s">
        <v>314</v>
      </c>
      <c r="L17" s="51"/>
      <c r="M17" s="319"/>
      <c r="N17" s="319"/>
      <c r="O17" s="319"/>
      <c r="P17" s="51"/>
      <c r="Q17" s="51"/>
      <c r="R17" s="51"/>
      <c r="S17" s="51"/>
      <c r="T17" s="51"/>
      <c r="U17" s="51"/>
      <c r="V17" s="51"/>
      <c r="W17" s="51"/>
    </row>
    <row r="18" spans="1:23" s="5" customFormat="1" ht="18.75" customHeight="1">
      <c r="A18" s="96" t="s">
        <v>3</v>
      </c>
      <c r="B18" s="476"/>
      <c r="C18" s="476"/>
      <c r="D18" s="517"/>
      <c r="E18" s="476"/>
      <c r="F18" s="476"/>
      <c r="G18" s="517"/>
      <c r="H18" s="476"/>
      <c r="I18" s="476"/>
      <c r="J18" s="517"/>
      <c r="K18" s="97" t="s">
        <v>4</v>
      </c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</row>
    <row r="19" spans="1:23" s="5" customFormat="1" ht="24" customHeight="1">
      <c r="A19" s="527" t="s">
        <v>315</v>
      </c>
      <c r="B19" s="515">
        <v>14893</v>
      </c>
      <c r="C19" s="515">
        <v>13956</v>
      </c>
      <c r="D19" s="516">
        <v>28849</v>
      </c>
      <c r="E19" s="515">
        <v>15010</v>
      </c>
      <c r="F19" s="515">
        <v>14272</v>
      </c>
      <c r="G19" s="516">
        <v>29282</v>
      </c>
      <c r="H19" s="515">
        <v>15799</v>
      </c>
      <c r="I19" s="515">
        <v>14684</v>
      </c>
      <c r="J19" s="516">
        <v>30483</v>
      </c>
      <c r="K19" s="528" t="s">
        <v>16</v>
      </c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</row>
    <row r="20" spans="1:23" s="5" customFormat="1" ht="24" customHeight="1">
      <c r="A20" s="529" t="s">
        <v>316</v>
      </c>
      <c r="B20" s="444">
        <v>1621</v>
      </c>
      <c r="C20" s="444">
        <v>684</v>
      </c>
      <c r="D20" s="445">
        <v>2305</v>
      </c>
      <c r="E20" s="444">
        <v>1673</v>
      </c>
      <c r="F20" s="444">
        <v>648</v>
      </c>
      <c r="G20" s="445">
        <v>2321</v>
      </c>
      <c r="H20" s="444">
        <v>1830</v>
      </c>
      <c r="I20" s="444">
        <v>724</v>
      </c>
      <c r="J20" s="445">
        <v>2554</v>
      </c>
      <c r="K20" s="95" t="s">
        <v>17</v>
      </c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</row>
    <row r="21" spans="1:23" s="5" customFormat="1" ht="24" customHeight="1">
      <c r="A21" s="477" t="s">
        <v>317</v>
      </c>
      <c r="B21" s="393">
        <v>13272</v>
      </c>
      <c r="C21" s="393">
        <v>13272</v>
      </c>
      <c r="D21" s="448">
        <v>26544</v>
      </c>
      <c r="E21" s="393">
        <v>13337</v>
      </c>
      <c r="F21" s="393">
        <v>13624</v>
      </c>
      <c r="G21" s="448">
        <v>26961</v>
      </c>
      <c r="H21" s="393">
        <v>13969</v>
      </c>
      <c r="I21" s="393">
        <v>13960</v>
      </c>
      <c r="J21" s="448">
        <v>27929</v>
      </c>
      <c r="K21" s="147" t="s">
        <v>314</v>
      </c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</row>
    <row r="22" spans="1:23" s="5" customFormat="1" ht="6.75" customHeight="1">
      <c r="A22" s="86"/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</row>
    <row r="23" spans="1:23" s="5" customFormat="1" ht="15" customHeight="1" hidden="1">
      <c r="A23" s="63"/>
      <c r="B23" s="51"/>
      <c r="C23" s="51"/>
      <c r="D23" s="56"/>
      <c r="E23" s="56"/>
      <c r="F23" s="56"/>
      <c r="G23" s="56"/>
      <c r="H23" s="56"/>
      <c r="I23" s="56"/>
      <c r="J23" s="56"/>
      <c r="K23" s="56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</row>
    <row r="24" spans="1:23" s="5" customFormat="1" ht="15" customHeight="1" hidden="1">
      <c r="A24" s="63"/>
      <c r="B24" s="51"/>
      <c r="C24" s="51"/>
      <c r="D24" s="56"/>
      <c r="E24" s="56"/>
      <c r="F24" s="56"/>
      <c r="G24" s="56"/>
      <c r="H24" s="56"/>
      <c r="I24" s="56"/>
      <c r="J24" s="56"/>
      <c r="K24" s="56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</row>
    <row r="25" spans="1:23" s="5" customFormat="1" ht="15" customHeight="1" hidden="1">
      <c r="A25" s="63"/>
      <c r="B25" s="51"/>
      <c r="C25" s="51"/>
      <c r="D25" s="56"/>
      <c r="E25" s="56"/>
      <c r="F25" s="56"/>
      <c r="G25" s="56"/>
      <c r="H25" s="56"/>
      <c r="I25" s="56"/>
      <c r="J25" s="56"/>
      <c r="K25" s="26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</row>
    <row r="26" spans="1:23" s="172" customFormat="1" ht="15" customHeight="1">
      <c r="A26" s="169" t="s">
        <v>318</v>
      </c>
      <c r="B26" s="170"/>
      <c r="C26" s="171"/>
      <c r="D26" s="171"/>
      <c r="E26" s="171"/>
      <c r="F26" s="171"/>
      <c r="G26" s="171"/>
      <c r="H26" s="171"/>
      <c r="I26" s="171"/>
      <c r="J26" s="171"/>
      <c r="K26" s="171" t="s">
        <v>141</v>
      </c>
      <c r="L26" s="170"/>
      <c r="M26" s="170"/>
      <c r="N26" s="170"/>
      <c r="O26" s="170"/>
      <c r="P26" s="170"/>
      <c r="Q26" s="170"/>
      <c r="R26" s="170"/>
      <c r="S26" s="170"/>
      <c r="T26" s="170"/>
      <c r="U26" s="170"/>
      <c r="V26" s="170"/>
      <c r="W26" s="170"/>
    </row>
    <row r="29" spans="8:10" ht="15">
      <c r="H29" s="58"/>
      <c r="I29" s="58"/>
      <c r="J29" s="58"/>
    </row>
  </sheetData>
  <sheetProtection/>
  <mergeCells count="3">
    <mergeCell ref="B7:D7"/>
    <mergeCell ref="E7:G7"/>
    <mergeCell ref="H7:J7"/>
  </mergeCells>
  <printOptions horizontalCentered="1" verticalCentered="1"/>
  <pageMargins left="0.25" right="0.25" top="0.5" bottom="0.5" header="0" footer="0.25"/>
  <pageSetup horizontalDpi="600" verticalDpi="600" orientation="landscape" paperSize="9" scale="9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2:N31"/>
  <sheetViews>
    <sheetView rightToLeft="1" view="pageBreakPreview" zoomScale="85" zoomScaleSheetLayoutView="85" zoomScalePageLayoutView="0" workbookViewId="0" topLeftCell="A1">
      <selection activeCell="A2" sqref="A2"/>
    </sheetView>
  </sheetViews>
  <sheetFormatPr defaultColWidth="9.140625" defaultRowHeight="12.75"/>
  <cols>
    <col min="1" max="1" width="28.8515625" style="51" customWidth="1"/>
    <col min="2" max="10" width="9.140625" style="51" customWidth="1"/>
    <col min="11" max="11" width="29.57421875" style="51" customWidth="1"/>
    <col min="12" max="12" width="9.140625" style="51" customWidth="1"/>
    <col min="13" max="16384" width="9.140625" style="2" customWidth="1"/>
  </cols>
  <sheetData>
    <row r="1" ht="24.75" customHeight="1"/>
    <row r="2" spans="1:12" s="15" customFormat="1" ht="24.75" customHeight="1">
      <c r="A2" s="103" t="s">
        <v>190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51"/>
    </row>
    <row r="3" spans="1:12" s="15" customFormat="1" ht="16.5" customHeight="1">
      <c r="A3" s="625" t="s">
        <v>319</v>
      </c>
      <c r="B3" s="625"/>
      <c r="C3" s="625"/>
      <c r="D3" s="625"/>
      <c r="E3" s="625"/>
      <c r="F3" s="625"/>
      <c r="G3" s="625"/>
      <c r="H3" s="625"/>
      <c r="I3" s="625"/>
      <c r="J3" s="625"/>
      <c r="K3" s="625"/>
      <c r="L3" s="51"/>
    </row>
    <row r="4" spans="1:11" ht="16.5" customHeight="1">
      <c r="A4" s="137" t="s">
        <v>376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</row>
    <row r="5" ht="3.75" customHeight="1" hidden="1"/>
    <row r="6" spans="1:12" s="3" customFormat="1" ht="24.75" customHeight="1">
      <c r="A6" s="188" t="s">
        <v>180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</row>
    <row r="7" spans="1:11" ht="24.75" customHeight="1">
      <c r="A7" s="124" t="s">
        <v>191</v>
      </c>
      <c r="B7" s="626" t="s">
        <v>242</v>
      </c>
      <c r="C7" s="626"/>
      <c r="D7" s="626"/>
      <c r="E7" s="626" t="s">
        <v>320</v>
      </c>
      <c r="F7" s="626"/>
      <c r="G7" s="626"/>
      <c r="H7" s="626" t="s">
        <v>192</v>
      </c>
      <c r="I7" s="626"/>
      <c r="J7" s="626"/>
      <c r="K7" s="125" t="s">
        <v>193</v>
      </c>
    </row>
    <row r="8" spans="1:11" ht="18.75" customHeight="1">
      <c r="A8" s="117"/>
      <c r="B8" s="118" t="s">
        <v>194</v>
      </c>
      <c r="C8" s="118" t="s">
        <v>304</v>
      </c>
      <c r="D8" s="118" t="s">
        <v>3</v>
      </c>
      <c r="E8" s="118" t="s">
        <v>194</v>
      </c>
      <c r="F8" s="118" t="s">
        <v>304</v>
      </c>
      <c r="G8" s="118" t="s">
        <v>3</v>
      </c>
      <c r="H8" s="118" t="s">
        <v>194</v>
      </c>
      <c r="I8" s="118" t="s">
        <v>304</v>
      </c>
      <c r="J8" s="118" t="s">
        <v>3</v>
      </c>
      <c r="K8" s="121"/>
    </row>
    <row r="9" spans="1:11" ht="16.5" customHeight="1">
      <c r="A9" s="150" t="s">
        <v>153</v>
      </c>
      <c r="B9" s="106" t="s">
        <v>292</v>
      </c>
      <c r="C9" s="106" t="s">
        <v>293</v>
      </c>
      <c r="D9" s="106" t="s">
        <v>4</v>
      </c>
      <c r="E9" s="106" t="s">
        <v>292</v>
      </c>
      <c r="F9" s="106" t="s">
        <v>293</v>
      </c>
      <c r="G9" s="106" t="s">
        <v>4</v>
      </c>
      <c r="H9" s="106" t="s">
        <v>292</v>
      </c>
      <c r="I9" s="106" t="s">
        <v>293</v>
      </c>
      <c r="J9" s="106" t="s">
        <v>4</v>
      </c>
      <c r="K9" s="151" t="s">
        <v>60</v>
      </c>
    </row>
    <row r="10" spans="1:14" s="268" customFormat="1" ht="19.5" customHeight="1">
      <c r="A10" s="265" t="s">
        <v>172</v>
      </c>
      <c r="B10" s="478">
        <v>22</v>
      </c>
      <c r="C10" s="478">
        <v>13</v>
      </c>
      <c r="D10" s="479">
        <v>35</v>
      </c>
      <c r="E10" s="478">
        <v>50</v>
      </c>
      <c r="F10" s="478">
        <v>18</v>
      </c>
      <c r="G10" s="479">
        <v>68</v>
      </c>
      <c r="H10" s="480">
        <v>72</v>
      </c>
      <c r="I10" s="480">
        <v>31</v>
      </c>
      <c r="J10" s="479">
        <v>103</v>
      </c>
      <c r="K10" s="266" t="s">
        <v>21</v>
      </c>
      <c r="L10" s="532"/>
      <c r="M10" s="51"/>
      <c r="N10" s="51"/>
    </row>
    <row r="11" spans="1:14" s="268" customFormat="1" ht="19.5" customHeight="1">
      <c r="A11" s="275" t="s">
        <v>179</v>
      </c>
      <c r="B11" s="481">
        <v>10</v>
      </c>
      <c r="C11" s="481">
        <v>7</v>
      </c>
      <c r="D11" s="482">
        <v>17</v>
      </c>
      <c r="E11" s="481">
        <v>21</v>
      </c>
      <c r="F11" s="481">
        <v>14</v>
      </c>
      <c r="G11" s="482">
        <v>35</v>
      </c>
      <c r="H11" s="483">
        <v>31</v>
      </c>
      <c r="I11" s="483">
        <v>21</v>
      </c>
      <c r="J11" s="482">
        <v>52</v>
      </c>
      <c r="K11" s="276" t="s">
        <v>321</v>
      </c>
      <c r="L11" s="51"/>
      <c r="M11" s="51"/>
      <c r="N11" s="51"/>
    </row>
    <row r="12" spans="1:14" s="268" customFormat="1" ht="19.5" customHeight="1">
      <c r="A12" s="270" t="s">
        <v>22</v>
      </c>
      <c r="B12" s="478">
        <v>3</v>
      </c>
      <c r="C12" s="478">
        <v>6</v>
      </c>
      <c r="D12" s="479">
        <v>9</v>
      </c>
      <c r="E12" s="478">
        <v>17</v>
      </c>
      <c r="F12" s="478">
        <v>11</v>
      </c>
      <c r="G12" s="479">
        <v>28</v>
      </c>
      <c r="H12" s="480">
        <v>20</v>
      </c>
      <c r="I12" s="480">
        <v>17</v>
      </c>
      <c r="J12" s="479">
        <v>37</v>
      </c>
      <c r="K12" s="271" t="s">
        <v>195</v>
      </c>
      <c r="L12" s="51"/>
      <c r="M12" s="51"/>
      <c r="N12" s="51"/>
    </row>
    <row r="13" spans="1:11" s="268" customFormat="1" ht="19.5" customHeight="1">
      <c r="A13" s="277" t="s">
        <v>256</v>
      </c>
      <c r="B13" s="481">
        <v>3</v>
      </c>
      <c r="C13" s="481">
        <v>0</v>
      </c>
      <c r="D13" s="482">
        <v>3</v>
      </c>
      <c r="E13" s="481">
        <v>5</v>
      </c>
      <c r="F13" s="481">
        <v>3</v>
      </c>
      <c r="G13" s="482">
        <v>8</v>
      </c>
      <c r="H13" s="483">
        <v>8</v>
      </c>
      <c r="I13" s="483">
        <v>3</v>
      </c>
      <c r="J13" s="482">
        <v>11</v>
      </c>
      <c r="K13" s="278" t="s">
        <v>256</v>
      </c>
    </row>
    <row r="14" spans="1:14" s="268" customFormat="1" ht="19.5" customHeight="1">
      <c r="A14" s="272" t="s">
        <v>257</v>
      </c>
      <c r="B14" s="478">
        <v>4</v>
      </c>
      <c r="C14" s="478">
        <v>2</v>
      </c>
      <c r="D14" s="479">
        <v>6</v>
      </c>
      <c r="E14" s="478">
        <v>6</v>
      </c>
      <c r="F14" s="478">
        <v>4</v>
      </c>
      <c r="G14" s="479">
        <v>10</v>
      </c>
      <c r="H14" s="480">
        <v>10</v>
      </c>
      <c r="I14" s="480">
        <v>6</v>
      </c>
      <c r="J14" s="479">
        <v>16</v>
      </c>
      <c r="K14" s="271" t="s">
        <v>271</v>
      </c>
      <c r="L14" s="320"/>
      <c r="M14" s="320"/>
      <c r="N14" s="320"/>
    </row>
    <row r="15" spans="1:14" s="268" customFormat="1" ht="19.5" customHeight="1">
      <c r="A15" s="275" t="s">
        <v>258</v>
      </c>
      <c r="B15" s="481">
        <v>6</v>
      </c>
      <c r="C15" s="481">
        <v>2</v>
      </c>
      <c r="D15" s="482">
        <v>8</v>
      </c>
      <c r="E15" s="481">
        <v>5</v>
      </c>
      <c r="F15" s="481">
        <v>7</v>
      </c>
      <c r="G15" s="482">
        <v>12</v>
      </c>
      <c r="H15" s="483">
        <v>11</v>
      </c>
      <c r="I15" s="483">
        <v>9</v>
      </c>
      <c r="J15" s="482">
        <v>20</v>
      </c>
      <c r="K15" s="276" t="s">
        <v>270</v>
      </c>
      <c r="L15" s="320"/>
      <c r="M15" s="320"/>
      <c r="N15" s="320"/>
    </row>
    <row r="16" spans="1:14" s="268" customFormat="1" ht="19.5" customHeight="1">
      <c r="A16" s="270" t="s">
        <v>259</v>
      </c>
      <c r="B16" s="478">
        <v>18</v>
      </c>
      <c r="C16" s="478">
        <v>2</v>
      </c>
      <c r="D16" s="479">
        <v>20</v>
      </c>
      <c r="E16" s="478">
        <v>49</v>
      </c>
      <c r="F16" s="478">
        <v>3</v>
      </c>
      <c r="G16" s="479">
        <v>52</v>
      </c>
      <c r="H16" s="480">
        <v>67</v>
      </c>
      <c r="I16" s="480">
        <v>5</v>
      </c>
      <c r="J16" s="479">
        <v>72</v>
      </c>
      <c r="K16" s="271" t="s">
        <v>259</v>
      </c>
      <c r="L16" s="320"/>
      <c r="M16" s="320"/>
      <c r="N16" s="320"/>
    </row>
    <row r="17" spans="1:12" s="268" customFormat="1" ht="19.5" customHeight="1">
      <c r="A17" s="277" t="s">
        <v>260</v>
      </c>
      <c r="B17" s="481">
        <v>12</v>
      </c>
      <c r="C17" s="481">
        <v>2</v>
      </c>
      <c r="D17" s="482">
        <v>14</v>
      </c>
      <c r="E17" s="481">
        <v>101</v>
      </c>
      <c r="F17" s="481">
        <v>13</v>
      </c>
      <c r="G17" s="482">
        <v>114</v>
      </c>
      <c r="H17" s="483">
        <v>113</v>
      </c>
      <c r="I17" s="483">
        <v>15</v>
      </c>
      <c r="J17" s="482">
        <v>128</v>
      </c>
      <c r="K17" s="278" t="s">
        <v>260</v>
      </c>
      <c r="L17" s="267"/>
    </row>
    <row r="18" spans="1:12" s="268" customFormat="1" ht="19.5" customHeight="1">
      <c r="A18" s="269" t="s">
        <v>261</v>
      </c>
      <c r="B18" s="478">
        <v>6</v>
      </c>
      <c r="C18" s="478">
        <v>3</v>
      </c>
      <c r="D18" s="479">
        <v>9</v>
      </c>
      <c r="E18" s="478">
        <v>115</v>
      </c>
      <c r="F18" s="478">
        <v>22</v>
      </c>
      <c r="G18" s="479">
        <v>137</v>
      </c>
      <c r="H18" s="480">
        <v>121</v>
      </c>
      <c r="I18" s="480">
        <v>25</v>
      </c>
      <c r="J18" s="479">
        <v>146</v>
      </c>
      <c r="K18" s="266" t="s">
        <v>261</v>
      </c>
      <c r="L18" s="267"/>
    </row>
    <row r="19" spans="1:12" s="268" customFormat="1" ht="19.5" customHeight="1">
      <c r="A19" s="277" t="s">
        <v>262</v>
      </c>
      <c r="B19" s="481">
        <v>7</v>
      </c>
      <c r="C19" s="481">
        <v>8</v>
      </c>
      <c r="D19" s="482">
        <v>15</v>
      </c>
      <c r="E19" s="481">
        <v>112</v>
      </c>
      <c r="F19" s="481">
        <v>20</v>
      </c>
      <c r="G19" s="482">
        <v>132</v>
      </c>
      <c r="H19" s="483">
        <v>119</v>
      </c>
      <c r="I19" s="483">
        <v>28</v>
      </c>
      <c r="J19" s="482">
        <v>147</v>
      </c>
      <c r="K19" s="278" t="s">
        <v>262</v>
      </c>
      <c r="L19" s="267"/>
    </row>
    <row r="20" spans="1:12" s="268" customFormat="1" ht="19.5" customHeight="1">
      <c r="A20" s="270" t="s">
        <v>263</v>
      </c>
      <c r="B20" s="478">
        <v>11</v>
      </c>
      <c r="C20" s="478">
        <v>6</v>
      </c>
      <c r="D20" s="479">
        <v>17</v>
      </c>
      <c r="E20" s="478">
        <v>142</v>
      </c>
      <c r="F20" s="478">
        <v>24</v>
      </c>
      <c r="G20" s="479">
        <v>166</v>
      </c>
      <c r="H20" s="480">
        <v>153</v>
      </c>
      <c r="I20" s="480">
        <v>30</v>
      </c>
      <c r="J20" s="479">
        <v>183</v>
      </c>
      <c r="K20" s="271" t="s">
        <v>263</v>
      </c>
      <c r="L20" s="267"/>
    </row>
    <row r="21" spans="1:12" s="268" customFormat="1" ht="19.5" customHeight="1">
      <c r="A21" s="275" t="s">
        <v>264</v>
      </c>
      <c r="B21" s="481">
        <v>8</v>
      </c>
      <c r="C21" s="481">
        <v>5</v>
      </c>
      <c r="D21" s="482">
        <v>13</v>
      </c>
      <c r="E21" s="481">
        <v>162</v>
      </c>
      <c r="F21" s="481">
        <v>24</v>
      </c>
      <c r="G21" s="482">
        <v>186</v>
      </c>
      <c r="H21" s="483">
        <v>170</v>
      </c>
      <c r="I21" s="483">
        <v>29</v>
      </c>
      <c r="J21" s="482">
        <v>199</v>
      </c>
      <c r="K21" s="276" t="s">
        <v>264</v>
      </c>
      <c r="L21" s="267"/>
    </row>
    <row r="22" spans="1:12" s="268" customFormat="1" ht="19.5" customHeight="1">
      <c r="A22" s="270" t="s">
        <v>265</v>
      </c>
      <c r="B22" s="478">
        <v>8</v>
      </c>
      <c r="C22" s="478">
        <v>10</v>
      </c>
      <c r="D22" s="479">
        <v>18</v>
      </c>
      <c r="E22" s="478">
        <v>137</v>
      </c>
      <c r="F22" s="478">
        <v>43</v>
      </c>
      <c r="G22" s="479">
        <v>180</v>
      </c>
      <c r="H22" s="480">
        <v>145</v>
      </c>
      <c r="I22" s="480">
        <v>53</v>
      </c>
      <c r="J22" s="479">
        <v>198</v>
      </c>
      <c r="K22" s="271" t="s">
        <v>265</v>
      </c>
      <c r="L22" s="267"/>
    </row>
    <row r="23" spans="1:12" s="268" customFormat="1" ht="19.5" customHeight="1">
      <c r="A23" s="277" t="s">
        <v>266</v>
      </c>
      <c r="B23" s="481">
        <v>15</v>
      </c>
      <c r="C23" s="481">
        <v>15</v>
      </c>
      <c r="D23" s="482">
        <v>30</v>
      </c>
      <c r="E23" s="481">
        <v>155</v>
      </c>
      <c r="F23" s="481">
        <v>30</v>
      </c>
      <c r="G23" s="482">
        <v>185</v>
      </c>
      <c r="H23" s="483">
        <v>170</v>
      </c>
      <c r="I23" s="483">
        <v>45</v>
      </c>
      <c r="J23" s="482">
        <v>215</v>
      </c>
      <c r="K23" s="278" t="s">
        <v>266</v>
      </c>
      <c r="L23" s="267"/>
    </row>
    <row r="24" spans="1:12" s="268" customFormat="1" ht="19.5" customHeight="1">
      <c r="A24" s="269" t="s">
        <v>267</v>
      </c>
      <c r="B24" s="478">
        <v>24</v>
      </c>
      <c r="C24" s="478">
        <v>20</v>
      </c>
      <c r="D24" s="479">
        <v>44</v>
      </c>
      <c r="E24" s="478">
        <v>126</v>
      </c>
      <c r="F24" s="478">
        <v>32</v>
      </c>
      <c r="G24" s="479">
        <v>158</v>
      </c>
      <c r="H24" s="480">
        <v>150</v>
      </c>
      <c r="I24" s="480">
        <v>52</v>
      </c>
      <c r="J24" s="479">
        <v>202</v>
      </c>
      <c r="K24" s="266" t="s">
        <v>267</v>
      </c>
      <c r="L24" s="267"/>
    </row>
    <row r="25" spans="1:12" s="268" customFormat="1" ht="19.5" customHeight="1">
      <c r="A25" s="277" t="s">
        <v>268</v>
      </c>
      <c r="B25" s="481">
        <v>19</v>
      </c>
      <c r="C25" s="481">
        <v>25</v>
      </c>
      <c r="D25" s="482">
        <v>44</v>
      </c>
      <c r="E25" s="481">
        <v>79</v>
      </c>
      <c r="F25" s="481">
        <v>32</v>
      </c>
      <c r="G25" s="482">
        <v>111</v>
      </c>
      <c r="H25" s="483">
        <v>98</v>
      </c>
      <c r="I25" s="483">
        <v>57</v>
      </c>
      <c r="J25" s="482">
        <v>155</v>
      </c>
      <c r="K25" s="278" t="s">
        <v>268</v>
      </c>
      <c r="L25" s="267"/>
    </row>
    <row r="26" spans="1:12" s="268" customFormat="1" ht="19.5" customHeight="1">
      <c r="A26" s="270" t="s">
        <v>269</v>
      </c>
      <c r="B26" s="478">
        <v>32</v>
      </c>
      <c r="C26" s="478">
        <v>22</v>
      </c>
      <c r="D26" s="479">
        <v>54</v>
      </c>
      <c r="E26" s="478">
        <v>56</v>
      </c>
      <c r="F26" s="478">
        <v>50</v>
      </c>
      <c r="G26" s="479">
        <v>106</v>
      </c>
      <c r="H26" s="480">
        <v>88</v>
      </c>
      <c r="I26" s="480">
        <v>72</v>
      </c>
      <c r="J26" s="479">
        <v>160</v>
      </c>
      <c r="K26" s="271" t="s">
        <v>269</v>
      </c>
      <c r="L26" s="267"/>
    </row>
    <row r="27" spans="1:12" s="268" customFormat="1" ht="19.5" customHeight="1">
      <c r="A27" s="275" t="s">
        <v>97</v>
      </c>
      <c r="B27" s="481">
        <v>135</v>
      </c>
      <c r="C27" s="481">
        <v>101</v>
      </c>
      <c r="D27" s="482">
        <v>236</v>
      </c>
      <c r="E27" s="481">
        <v>149</v>
      </c>
      <c r="F27" s="481">
        <v>125</v>
      </c>
      <c r="G27" s="482">
        <v>274</v>
      </c>
      <c r="H27" s="483">
        <v>284</v>
      </c>
      <c r="I27" s="483">
        <v>226</v>
      </c>
      <c r="J27" s="482">
        <v>510</v>
      </c>
      <c r="K27" s="276" t="s">
        <v>97</v>
      </c>
      <c r="L27" s="267"/>
    </row>
    <row r="28" spans="1:12" s="268" customFormat="1" ht="18" customHeight="1">
      <c r="A28" s="273" t="s">
        <v>3</v>
      </c>
      <c r="B28" s="484">
        <v>343</v>
      </c>
      <c r="C28" s="484">
        <v>249</v>
      </c>
      <c r="D28" s="484">
        <v>592</v>
      </c>
      <c r="E28" s="484">
        <v>1487</v>
      </c>
      <c r="F28" s="484">
        <v>475</v>
      </c>
      <c r="G28" s="484">
        <v>1962</v>
      </c>
      <c r="H28" s="484">
        <v>1830</v>
      </c>
      <c r="I28" s="484">
        <v>724</v>
      </c>
      <c r="J28" s="484">
        <v>2554</v>
      </c>
      <c r="K28" s="274" t="s">
        <v>4</v>
      </c>
      <c r="L28" s="267"/>
    </row>
    <row r="29" spans="1:12" s="5" customFormat="1" ht="2.25" customHeight="1">
      <c r="A29" s="51"/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</row>
    <row r="30" spans="1:12" s="172" customFormat="1" ht="15" customHeight="1">
      <c r="A30" s="169" t="s">
        <v>318</v>
      </c>
      <c r="B30" s="170"/>
      <c r="C30" s="171"/>
      <c r="D30" s="171"/>
      <c r="E30" s="171"/>
      <c r="F30" s="171"/>
      <c r="G30" s="171"/>
      <c r="H30" s="171"/>
      <c r="I30" s="171"/>
      <c r="J30" s="171"/>
      <c r="K30" s="171" t="s">
        <v>141</v>
      </c>
      <c r="L30" s="170"/>
    </row>
    <row r="31" ht="15">
      <c r="A31" s="51" t="s">
        <v>108</v>
      </c>
    </row>
  </sheetData>
  <sheetProtection/>
  <mergeCells count="4">
    <mergeCell ref="A3:K3"/>
    <mergeCell ref="B7:D7"/>
    <mergeCell ref="E7:G7"/>
    <mergeCell ref="H7:J7"/>
  </mergeCells>
  <printOptions horizontalCentered="1" verticalCentered="1"/>
  <pageMargins left="0.5" right="0.5" top="0.5" bottom="0.5" header="0" footer="0.25"/>
  <pageSetup horizontalDpi="300" verticalDpi="300" orientation="landscape" paperSize="9" scale="96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2:W28"/>
  <sheetViews>
    <sheetView rightToLeft="1" view="pageBreakPreview" zoomScale="85" zoomScaleSheetLayoutView="85" zoomScalePageLayoutView="0" workbookViewId="0" topLeftCell="A1">
      <selection activeCell="A2" sqref="A2"/>
    </sheetView>
  </sheetViews>
  <sheetFormatPr defaultColWidth="9.140625" defaultRowHeight="12.75"/>
  <cols>
    <col min="1" max="1" width="31.140625" style="51" customWidth="1"/>
    <col min="2" max="4" width="23.421875" style="51" customWidth="1"/>
    <col min="5" max="5" width="31.57421875" style="51" customWidth="1"/>
    <col min="6" max="23" width="9.140625" style="51" customWidth="1"/>
    <col min="24" max="16384" width="9.140625" style="2" customWidth="1"/>
  </cols>
  <sheetData>
    <row r="1" ht="26.25" customHeight="1"/>
    <row r="2" spans="1:23" s="111" customFormat="1" ht="21" customHeight="1">
      <c r="A2" s="103" t="s">
        <v>154</v>
      </c>
      <c r="B2" s="103"/>
      <c r="C2" s="103"/>
      <c r="D2" s="103"/>
      <c r="E2" s="103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</row>
    <row r="3" spans="1:23" s="111" customFormat="1" ht="16.5" customHeight="1">
      <c r="A3" s="625" t="s">
        <v>188</v>
      </c>
      <c r="B3" s="625"/>
      <c r="C3" s="625"/>
      <c r="D3" s="625"/>
      <c r="E3" s="625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</row>
    <row r="4" spans="1:23" s="141" customFormat="1" ht="17.25" customHeight="1">
      <c r="A4" s="137" t="s">
        <v>375</v>
      </c>
      <c r="B4" s="103"/>
      <c r="C4" s="103"/>
      <c r="D4" s="103"/>
      <c r="E4" s="103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</row>
    <row r="5" ht="9.75" customHeight="1" hidden="1"/>
    <row r="6" spans="1:23" s="3" customFormat="1" ht="19.5" customHeight="1">
      <c r="A6" s="188" t="s">
        <v>178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</row>
    <row r="7" spans="1:5" ht="20.25" customHeight="1">
      <c r="A7" s="182" t="s">
        <v>62</v>
      </c>
      <c r="B7" s="627">
        <v>2013</v>
      </c>
      <c r="C7" s="627">
        <v>2014</v>
      </c>
      <c r="D7" s="627">
        <v>2015</v>
      </c>
      <c r="E7" s="183" t="s">
        <v>61</v>
      </c>
    </row>
    <row r="8" spans="1:5" ht="15" customHeight="1">
      <c r="A8" s="184" t="s">
        <v>153</v>
      </c>
      <c r="B8" s="628"/>
      <c r="C8" s="628"/>
      <c r="D8" s="628"/>
      <c r="E8" s="185" t="s">
        <v>60</v>
      </c>
    </row>
    <row r="9" spans="1:23" s="178" customFormat="1" ht="19.5" customHeight="1">
      <c r="A9" s="225" t="s">
        <v>272</v>
      </c>
      <c r="B9" s="485">
        <v>180</v>
      </c>
      <c r="C9" s="485">
        <v>185</v>
      </c>
      <c r="D9" s="485">
        <v>155</v>
      </c>
      <c r="E9" s="226" t="s">
        <v>322</v>
      </c>
      <c r="F9" s="177"/>
      <c r="G9" s="177"/>
      <c r="H9" s="177"/>
      <c r="I9" s="177"/>
      <c r="J9" s="177"/>
      <c r="K9" s="177"/>
      <c r="L9" s="177"/>
      <c r="M9" s="177"/>
      <c r="N9" s="177"/>
      <c r="O9" s="177"/>
      <c r="P9" s="177"/>
      <c r="Q9" s="177"/>
      <c r="R9" s="177"/>
      <c r="S9" s="177"/>
      <c r="T9" s="177"/>
      <c r="U9" s="177"/>
      <c r="V9" s="177"/>
      <c r="W9" s="177"/>
    </row>
    <row r="10" spans="1:23" s="5" customFormat="1" ht="19.5" customHeight="1">
      <c r="A10" s="321" t="s">
        <v>22</v>
      </c>
      <c r="B10" s="486">
        <v>24</v>
      </c>
      <c r="C10" s="486">
        <v>21</v>
      </c>
      <c r="D10" s="486">
        <v>37</v>
      </c>
      <c r="E10" s="322" t="s">
        <v>195</v>
      </c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</row>
    <row r="11" spans="1:23" s="178" customFormat="1" ht="21.75" customHeight="1">
      <c r="A11" s="323" t="s">
        <v>256</v>
      </c>
      <c r="B11" s="487">
        <v>8</v>
      </c>
      <c r="C11" s="487">
        <v>10</v>
      </c>
      <c r="D11" s="487">
        <v>11</v>
      </c>
      <c r="E11" s="324" t="s">
        <v>256</v>
      </c>
      <c r="F11" s="177"/>
      <c r="G11" s="177"/>
      <c r="H11" s="177"/>
      <c r="I11" s="177"/>
      <c r="J11" s="177"/>
      <c r="K11" s="177"/>
      <c r="L11" s="177"/>
      <c r="M11" s="177"/>
      <c r="N11" s="177"/>
      <c r="O11" s="177"/>
      <c r="P11" s="177"/>
      <c r="Q11" s="177"/>
      <c r="R11" s="177"/>
      <c r="S11" s="177"/>
      <c r="T11" s="177"/>
      <c r="U11" s="177"/>
      <c r="V11" s="177"/>
      <c r="W11" s="177"/>
    </row>
    <row r="12" spans="1:23" s="5" customFormat="1" ht="18" customHeight="1">
      <c r="A12" s="325" t="s">
        <v>257</v>
      </c>
      <c r="B12" s="486">
        <v>5</v>
      </c>
      <c r="C12" s="486">
        <v>13</v>
      </c>
      <c r="D12" s="486">
        <v>16</v>
      </c>
      <c r="E12" s="322" t="s">
        <v>271</v>
      </c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</row>
    <row r="13" spans="1:23" s="178" customFormat="1" ht="21.75" customHeight="1">
      <c r="A13" s="326" t="s">
        <v>258</v>
      </c>
      <c r="B13" s="487">
        <v>28</v>
      </c>
      <c r="C13" s="487">
        <v>17</v>
      </c>
      <c r="D13" s="487">
        <v>20</v>
      </c>
      <c r="E13" s="327" t="s">
        <v>270</v>
      </c>
      <c r="F13" s="177"/>
      <c r="G13" s="177"/>
      <c r="H13" s="177"/>
      <c r="I13" s="177"/>
      <c r="J13" s="177"/>
      <c r="K13" s="177"/>
      <c r="L13" s="177"/>
      <c r="M13" s="177"/>
      <c r="N13" s="177"/>
      <c r="O13" s="177"/>
      <c r="P13" s="177"/>
      <c r="Q13" s="177"/>
      <c r="R13" s="177"/>
      <c r="S13" s="177"/>
      <c r="T13" s="177"/>
      <c r="U13" s="177"/>
      <c r="V13" s="177"/>
      <c r="W13" s="177"/>
    </row>
    <row r="14" spans="1:23" s="5" customFormat="1" ht="21.75" customHeight="1">
      <c r="A14" s="321" t="s">
        <v>259</v>
      </c>
      <c r="B14" s="486">
        <v>63</v>
      </c>
      <c r="C14" s="486">
        <v>61</v>
      </c>
      <c r="D14" s="486">
        <v>72</v>
      </c>
      <c r="E14" s="322" t="s">
        <v>259</v>
      </c>
      <c r="F14" s="177"/>
      <c r="G14" s="177"/>
      <c r="H14" s="177"/>
      <c r="I14" s="177"/>
      <c r="J14" s="177"/>
      <c r="K14" s="177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</row>
    <row r="15" spans="1:23" s="178" customFormat="1" ht="21.75" customHeight="1">
      <c r="A15" s="323" t="s">
        <v>260</v>
      </c>
      <c r="B15" s="487">
        <v>116</v>
      </c>
      <c r="C15" s="487">
        <v>120</v>
      </c>
      <c r="D15" s="487">
        <v>128</v>
      </c>
      <c r="E15" s="324" t="s">
        <v>260</v>
      </c>
      <c r="F15" s="177"/>
      <c r="G15" s="177"/>
      <c r="H15" s="177"/>
      <c r="I15" s="177"/>
      <c r="J15" s="177"/>
      <c r="K15" s="177"/>
      <c r="L15" s="177"/>
      <c r="M15" s="177"/>
      <c r="N15" s="177"/>
      <c r="O15" s="177"/>
      <c r="P15" s="177"/>
      <c r="Q15" s="177"/>
      <c r="R15" s="177"/>
      <c r="S15" s="177"/>
      <c r="T15" s="177"/>
      <c r="U15" s="177"/>
      <c r="V15" s="177"/>
      <c r="W15" s="177"/>
    </row>
    <row r="16" spans="1:23" s="5" customFormat="1" ht="21.75" customHeight="1">
      <c r="A16" s="328" t="s">
        <v>261</v>
      </c>
      <c r="B16" s="486">
        <v>147</v>
      </c>
      <c r="C16" s="486">
        <v>120</v>
      </c>
      <c r="D16" s="486">
        <v>146</v>
      </c>
      <c r="E16" s="329" t="s">
        <v>261</v>
      </c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</row>
    <row r="17" spans="1:23" s="229" customFormat="1" ht="21.75" customHeight="1">
      <c r="A17" s="323" t="s">
        <v>262</v>
      </c>
      <c r="B17" s="487">
        <v>141</v>
      </c>
      <c r="C17" s="487">
        <v>149</v>
      </c>
      <c r="D17" s="487">
        <v>147</v>
      </c>
      <c r="E17" s="324" t="s">
        <v>262</v>
      </c>
      <c r="F17" s="227"/>
      <c r="G17" s="227"/>
      <c r="H17" s="227"/>
      <c r="I17" s="227"/>
      <c r="J17" s="227"/>
      <c r="K17" s="228"/>
      <c r="L17" s="228"/>
      <c r="M17" s="228"/>
      <c r="N17" s="228"/>
      <c r="O17" s="228"/>
      <c r="P17" s="228"/>
      <c r="Q17" s="228"/>
      <c r="R17" s="228"/>
      <c r="S17" s="228"/>
      <c r="T17" s="228"/>
      <c r="U17" s="228"/>
      <c r="V17" s="228"/>
      <c r="W17" s="228"/>
    </row>
    <row r="18" spans="1:5" ht="21.75" customHeight="1">
      <c r="A18" s="321" t="s">
        <v>263</v>
      </c>
      <c r="B18" s="486">
        <v>154</v>
      </c>
      <c r="C18" s="486">
        <v>151</v>
      </c>
      <c r="D18" s="486">
        <v>183</v>
      </c>
      <c r="E18" s="322" t="s">
        <v>263</v>
      </c>
    </row>
    <row r="19" spans="1:23" s="230" customFormat="1" ht="21.75" customHeight="1">
      <c r="A19" s="326" t="s">
        <v>264</v>
      </c>
      <c r="B19" s="487">
        <v>163</v>
      </c>
      <c r="C19" s="487">
        <v>171</v>
      </c>
      <c r="D19" s="487">
        <v>199</v>
      </c>
      <c r="E19" s="327" t="s">
        <v>264</v>
      </c>
      <c r="F19" s="177"/>
      <c r="G19" s="177"/>
      <c r="H19" s="177"/>
      <c r="I19" s="177"/>
      <c r="J19" s="177"/>
      <c r="K19" s="177"/>
      <c r="L19" s="177"/>
      <c r="M19" s="177"/>
      <c r="N19" s="177"/>
      <c r="O19" s="177"/>
      <c r="P19" s="177"/>
      <c r="Q19" s="177"/>
      <c r="R19" s="177"/>
      <c r="S19" s="177"/>
      <c r="T19" s="177"/>
      <c r="U19" s="177"/>
      <c r="V19" s="177"/>
      <c r="W19" s="177"/>
    </row>
    <row r="20" spans="1:5" ht="21.75" customHeight="1">
      <c r="A20" s="321" t="s">
        <v>265</v>
      </c>
      <c r="B20" s="486">
        <v>177</v>
      </c>
      <c r="C20" s="486">
        <v>176</v>
      </c>
      <c r="D20" s="486">
        <v>198</v>
      </c>
      <c r="E20" s="322" t="s">
        <v>265</v>
      </c>
    </row>
    <row r="21" spans="1:23" s="230" customFormat="1" ht="21.75" customHeight="1">
      <c r="A21" s="323" t="s">
        <v>266</v>
      </c>
      <c r="B21" s="487">
        <v>190</v>
      </c>
      <c r="C21" s="487">
        <v>194</v>
      </c>
      <c r="D21" s="487">
        <v>215</v>
      </c>
      <c r="E21" s="324" t="s">
        <v>266</v>
      </c>
      <c r="F21" s="177"/>
      <c r="G21" s="177"/>
      <c r="H21" s="177"/>
      <c r="I21" s="177"/>
      <c r="J21" s="177"/>
      <c r="K21" s="177"/>
      <c r="L21" s="177"/>
      <c r="M21" s="177"/>
      <c r="N21" s="177"/>
      <c r="O21" s="177"/>
      <c r="P21" s="177"/>
      <c r="Q21" s="177"/>
      <c r="R21" s="177"/>
      <c r="S21" s="177"/>
      <c r="T21" s="177"/>
      <c r="U21" s="177"/>
      <c r="V21" s="177"/>
      <c r="W21" s="177"/>
    </row>
    <row r="22" spans="1:5" ht="21.75" customHeight="1">
      <c r="A22" s="328" t="s">
        <v>267</v>
      </c>
      <c r="B22" s="486">
        <v>158</v>
      </c>
      <c r="C22" s="486">
        <v>166</v>
      </c>
      <c r="D22" s="486">
        <v>202</v>
      </c>
      <c r="E22" s="329" t="s">
        <v>267</v>
      </c>
    </row>
    <row r="23" spans="1:23" s="230" customFormat="1" ht="21.75" customHeight="1">
      <c r="A23" s="323" t="s">
        <v>268</v>
      </c>
      <c r="B23" s="487">
        <v>147</v>
      </c>
      <c r="C23" s="487">
        <v>148</v>
      </c>
      <c r="D23" s="487">
        <v>155</v>
      </c>
      <c r="E23" s="324" t="s">
        <v>268</v>
      </c>
      <c r="F23" s="177"/>
      <c r="G23" s="177"/>
      <c r="H23" s="177"/>
      <c r="I23" s="177"/>
      <c r="J23" s="177"/>
      <c r="K23" s="177"/>
      <c r="L23" s="177"/>
      <c r="M23" s="177"/>
      <c r="N23" s="177"/>
      <c r="O23" s="177"/>
      <c r="P23" s="177"/>
      <c r="Q23" s="177"/>
      <c r="R23" s="177"/>
      <c r="S23" s="177"/>
      <c r="T23" s="177"/>
      <c r="U23" s="177"/>
      <c r="V23" s="177"/>
      <c r="W23" s="177"/>
    </row>
    <row r="24" spans="1:5" ht="21.75" customHeight="1">
      <c r="A24" s="321" t="s">
        <v>269</v>
      </c>
      <c r="B24" s="486">
        <v>175</v>
      </c>
      <c r="C24" s="486">
        <v>159</v>
      </c>
      <c r="D24" s="486">
        <v>160</v>
      </c>
      <c r="E24" s="322" t="s">
        <v>269</v>
      </c>
    </row>
    <row r="25" spans="1:23" s="230" customFormat="1" ht="21.75" customHeight="1">
      <c r="A25" s="326" t="s">
        <v>97</v>
      </c>
      <c r="B25" s="487">
        <v>429</v>
      </c>
      <c r="C25" s="487">
        <v>460</v>
      </c>
      <c r="D25" s="487">
        <v>510</v>
      </c>
      <c r="E25" s="327" t="s">
        <v>97</v>
      </c>
      <c r="F25" s="177"/>
      <c r="G25" s="177"/>
      <c r="H25" s="177"/>
      <c r="I25" s="177"/>
      <c r="J25" s="177"/>
      <c r="K25" s="177"/>
      <c r="L25" s="177"/>
      <c r="M25" s="177"/>
      <c r="N25" s="177"/>
      <c r="O25" s="177"/>
      <c r="P25" s="177"/>
      <c r="Q25" s="177"/>
      <c r="R25" s="177"/>
      <c r="S25" s="177"/>
      <c r="T25" s="177"/>
      <c r="U25" s="177"/>
      <c r="V25" s="177"/>
      <c r="W25" s="177"/>
    </row>
    <row r="26" spans="1:5" ht="19.5" customHeight="1">
      <c r="A26" s="330" t="s">
        <v>3</v>
      </c>
      <c r="B26" s="488">
        <f>SUM(B9:B25)</f>
        <v>2305</v>
      </c>
      <c r="C26" s="488">
        <f>SUM(C9:C25)</f>
        <v>2321</v>
      </c>
      <c r="D26" s="488">
        <v>2554</v>
      </c>
      <c r="E26" s="331" t="s">
        <v>4</v>
      </c>
    </row>
    <row r="27" ht="7.5" customHeight="1"/>
    <row r="28" spans="1:12" s="172" customFormat="1" ht="15" customHeight="1">
      <c r="A28" s="169" t="s">
        <v>318</v>
      </c>
      <c r="B28" s="170"/>
      <c r="C28" s="171"/>
      <c r="D28" s="171"/>
      <c r="E28" s="171" t="s">
        <v>141</v>
      </c>
      <c r="F28" s="171"/>
      <c r="G28" s="171"/>
      <c r="H28" s="171"/>
      <c r="I28" s="171"/>
      <c r="J28" s="171"/>
      <c r="L28" s="170"/>
    </row>
  </sheetData>
  <sheetProtection/>
  <mergeCells count="4">
    <mergeCell ref="A3:E3"/>
    <mergeCell ref="B7:B8"/>
    <mergeCell ref="C7:C8"/>
    <mergeCell ref="D7:D8"/>
  </mergeCells>
  <printOptions horizontalCentered="1" verticalCentered="1"/>
  <pageMargins left="0.5" right="0.5" top="0.5" bottom="0.5" header="0" footer="0.25"/>
  <pageSetup horizontalDpi="300" verticalDpi="300" orientation="landscape" paperSize="9" scale="97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2:R27"/>
  <sheetViews>
    <sheetView rightToLeft="1" view="pageBreakPreview" zoomScale="115" zoomScaleSheetLayoutView="115" zoomScalePageLayoutView="0" workbookViewId="0" topLeftCell="A1">
      <selection activeCell="A2" sqref="A2"/>
    </sheetView>
  </sheetViews>
  <sheetFormatPr defaultColWidth="9.140625" defaultRowHeight="12.75"/>
  <cols>
    <col min="1" max="1" width="22.7109375" style="162" customWidth="1"/>
    <col min="2" max="10" width="11.28125" style="162" customWidth="1"/>
    <col min="11" max="16384" width="9.140625" style="162" customWidth="1"/>
  </cols>
  <sheetData>
    <row r="1" ht="27.75" customHeight="1"/>
    <row r="2" spans="1:10" s="15" customFormat="1" ht="18" customHeight="1">
      <c r="A2" s="103" t="s">
        <v>226</v>
      </c>
      <c r="B2" s="103"/>
      <c r="C2" s="103"/>
      <c r="D2" s="103"/>
      <c r="E2" s="103"/>
      <c r="F2" s="103"/>
      <c r="G2" s="103"/>
      <c r="H2" s="103"/>
      <c r="I2" s="103"/>
      <c r="J2" s="103"/>
    </row>
    <row r="3" spans="1:11" s="15" customFormat="1" ht="15.75" customHeight="1">
      <c r="A3" s="103" t="s">
        <v>243</v>
      </c>
      <c r="B3" s="103"/>
      <c r="C3" s="103"/>
      <c r="D3" s="103"/>
      <c r="E3" s="103"/>
      <c r="F3" s="103"/>
      <c r="G3" s="103"/>
      <c r="H3" s="103"/>
      <c r="I3" s="103"/>
      <c r="J3" s="103"/>
      <c r="K3" s="161"/>
    </row>
    <row r="4" spans="1:11" s="2" customFormat="1" ht="10.5" customHeight="1">
      <c r="A4" s="629" t="s">
        <v>377</v>
      </c>
      <c r="B4" s="629"/>
      <c r="C4" s="629"/>
      <c r="D4" s="629"/>
      <c r="E4" s="629"/>
      <c r="F4" s="629"/>
      <c r="G4" s="629"/>
      <c r="H4" s="629"/>
      <c r="I4" s="629"/>
      <c r="J4" s="629"/>
      <c r="K4" s="160"/>
    </row>
    <row r="5" spans="2:11" s="2" customFormat="1" ht="0.75" customHeight="1" hidden="1">
      <c r="B5" s="164"/>
      <c r="D5" s="165"/>
      <c r="E5" s="166"/>
      <c r="F5" s="164"/>
      <c r="G5" s="164"/>
      <c r="H5" s="160"/>
      <c r="I5" s="160"/>
      <c r="J5" s="160"/>
      <c r="K5" s="160"/>
    </row>
    <row r="6" spans="1:11" s="2" customFormat="1" ht="15.75" customHeight="1">
      <c r="A6" s="188" t="s">
        <v>408</v>
      </c>
      <c r="B6" s="167"/>
      <c r="C6" s="167"/>
      <c r="D6" s="167"/>
      <c r="E6" s="167"/>
      <c r="F6" s="167"/>
      <c r="G6" s="167"/>
      <c r="H6" s="167"/>
      <c r="I6" s="167"/>
      <c r="J6" s="167"/>
      <c r="K6" s="160"/>
    </row>
    <row r="7" spans="1:11" s="2" customFormat="1" ht="18.75" customHeight="1">
      <c r="A7" s="630" t="s">
        <v>196</v>
      </c>
      <c r="B7" s="631" t="s">
        <v>326</v>
      </c>
      <c r="C7" s="631"/>
      <c r="D7" s="631"/>
      <c r="E7" s="631" t="s">
        <v>325</v>
      </c>
      <c r="F7" s="631"/>
      <c r="G7" s="631"/>
      <c r="H7" s="631" t="s">
        <v>232</v>
      </c>
      <c r="I7" s="631"/>
      <c r="J7" s="632"/>
      <c r="K7" s="160"/>
    </row>
    <row r="8" spans="1:10" s="163" customFormat="1" ht="30.75" customHeight="1">
      <c r="A8" s="630"/>
      <c r="B8" s="522" t="s">
        <v>323</v>
      </c>
      <c r="C8" s="522" t="s">
        <v>324</v>
      </c>
      <c r="D8" s="522" t="s">
        <v>124</v>
      </c>
      <c r="E8" s="522" t="s">
        <v>323</v>
      </c>
      <c r="F8" s="522" t="s">
        <v>324</v>
      </c>
      <c r="G8" s="522" t="s">
        <v>124</v>
      </c>
      <c r="H8" s="522" t="s">
        <v>323</v>
      </c>
      <c r="I8" s="522" t="s">
        <v>324</v>
      </c>
      <c r="J8" s="523" t="s">
        <v>124</v>
      </c>
    </row>
    <row r="9" spans="1:10" ht="21" customHeight="1">
      <c r="A9" s="251" t="s">
        <v>231</v>
      </c>
      <c r="B9" s="489">
        <v>2.878762954433295</v>
      </c>
      <c r="C9" s="489">
        <v>2.132021320213202</v>
      </c>
      <c r="D9" s="490">
        <v>2.5048248675727836</v>
      </c>
      <c r="E9" s="489">
        <v>1.518262279808837</v>
      </c>
      <c r="F9" s="489">
        <v>0.842707639242739</v>
      </c>
      <c r="G9" s="490">
        <v>1.2019782175855838</v>
      </c>
      <c r="H9" s="489">
        <v>1.7541607838103794</v>
      </c>
      <c r="I9" s="489">
        <v>1.0914095000079087</v>
      </c>
      <c r="J9" s="490">
        <v>1.4399280035998199</v>
      </c>
    </row>
    <row r="10" spans="1:18" s="16" customFormat="1" ht="21" customHeight="1">
      <c r="A10" s="254" t="s">
        <v>227</v>
      </c>
      <c r="B10" s="491">
        <v>0.2580201255697944</v>
      </c>
      <c r="C10" s="491">
        <v>0</v>
      </c>
      <c r="D10" s="492">
        <v>0.12906001290600128</v>
      </c>
      <c r="E10" s="491">
        <v>0.09597113188352945</v>
      </c>
      <c r="F10" s="491">
        <v>0.057578258449609426</v>
      </c>
      <c r="G10" s="492">
        <v>0.07677395827335368</v>
      </c>
      <c r="H10" s="491">
        <v>0.12553745723880363</v>
      </c>
      <c r="I10" s="491">
        <v>0.04708024042309443</v>
      </c>
      <c r="J10" s="492">
        <v>0.0863103878474974</v>
      </c>
      <c r="L10" s="153"/>
      <c r="M10" s="153"/>
      <c r="N10" s="153"/>
      <c r="O10" s="153"/>
      <c r="P10" s="153"/>
      <c r="Q10" s="153"/>
      <c r="R10" s="153"/>
    </row>
    <row r="11" spans="1:10" ht="21" customHeight="1">
      <c r="A11" s="252" t="s">
        <v>228</v>
      </c>
      <c r="B11" s="493">
        <v>0.3484927687750479</v>
      </c>
      <c r="C11" s="493">
        <v>0.17677214071062403</v>
      </c>
      <c r="D11" s="494">
        <v>0.26325026325026324</v>
      </c>
      <c r="E11" s="493">
        <v>0.13685819210328232</v>
      </c>
      <c r="F11" s="493">
        <v>0.09541529507180001</v>
      </c>
      <c r="G11" s="494">
        <v>0.11660039877336381</v>
      </c>
      <c r="H11" s="493">
        <v>0.18076971745693163</v>
      </c>
      <c r="I11" s="493">
        <v>0.1127056878803817</v>
      </c>
      <c r="J11" s="494">
        <v>0.14739072359633365</v>
      </c>
    </row>
    <row r="12" spans="1:10" ht="21" customHeight="1">
      <c r="A12" s="255" t="s">
        <v>66</v>
      </c>
      <c r="B12" s="491">
        <v>0.5605904886480426</v>
      </c>
      <c r="C12" s="491">
        <v>0.1883416517562859</v>
      </c>
      <c r="D12" s="492">
        <v>0.37519932464121564</v>
      </c>
      <c r="E12" s="491">
        <v>0.15396932930960153</v>
      </c>
      <c r="F12" s="491">
        <v>0.24245782965605625</v>
      </c>
      <c r="G12" s="492">
        <v>0.19561496454478766</v>
      </c>
      <c r="H12" s="491">
        <v>0.2547652685457535</v>
      </c>
      <c r="I12" s="491">
        <v>0.2279057989364396</v>
      </c>
      <c r="J12" s="492">
        <v>0.24193450832859545</v>
      </c>
    </row>
    <row r="13" spans="1:10" ht="21" customHeight="1">
      <c r="A13" s="253" t="s">
        <v>67</v>
      </c>
      <c r="B13" s="493">
        <v>1.7312686351832258</v>
      </c>
      <c r="C13" s="493">
        <v>0.19443904335990667</v>
      </c>
      <c r="D13" s="494">
        <v>0.9669777111637577</v>
      </c>
      <c r="E13" s="493">
        <v>0.4025963355517213</v>
      </c>
      <c r="F13" s="493">
        <v>0.07060650992021465</v>
      </c>
      <c r="G13" s="494">
        <v>0.3166888957910828</v>
      </c>
      <c r="H13" s="493">
        <v>0.5071646468393045</v>
      </c>
      <c r="I13" s="493">
        <v>0.09474182851729039</v>
      </c>
      <c r="J13" s="494">
        <v>0.389437587217793</v>
      </c>
    </row>
    <row r="14" spans="1:10" ht="21" customHeight="1">
      <c r="A14" s="255" t="s">
        <v>68</v>
      </c>
      <c r="B14" s="491">
        <v>1.2544428183148653</v>
      </c>
      <c r="C14" s="491">
        <v>0.19837333862328904</v>
      </c>
      <c r="D14" s="492">
        <v>0.7125407166123778</v>
      </c>
      <c r="E14" s="491">
        <v>0.3571251776786156</v>
      </c>
      <c r="F14" s="491">
        <v>0.14560605721198003</v>
      </c>
      <c r="G14" s="492">
        <v>0.30637254901960786</v>
      </c>
      <c r="H14" s="491">
        <v>0.38648334359395303</v>
      </c>
      <c r="I14" s="491">
        <v>0.15096010627591483</v>
      </c>
      <c r="J14" s="492">
        <v>0.326743996079072</v>
      </c>
    </row>
    <row r="15" spans="1:10" ht="21" customHeight="1">
      <c r="A15" s="253" t="s">
        <v>69</v>
      </c>
      <c r="B15" s="493">
        <v>0.7050528789659225</v>
      </c>
      <c r="C15" s="493">
        <v>0.33248365288706644</v>
      </c>
      <c r="D15" s="494">
        <v>0.5133177436833399</v>
      </c>
      <c r="E15" s="493">
        <v>0.3737139366051176</v>
      </c>
      <c r="F15" s="493">
        <v>0.22341149350583409</v>
      </c>
      <c r="G15" s="494">
        <v>0.3372764312706951</v>
      </c>
      <c r="H15" s="493">
        <v>0.38263047382934046</v>
      </c>
      <c r="I15" s="493">
        <v>0.23256679318300216</v>
      </c>
      <c r="J15" s="494">
        <v>0.3445606615564702</v>
      </c>
    </row>
    <row r="16" spans="1:10" ht="21" customHeight="1">
      <c r="A16" s="255" t="s">
        <v>70</v>
      </c>
      <c r="B16" s="491">
        <v>1.0309278350515465</v>
      </c>
      <c r="C16" s="491">
        <v>1.1981428785382657</v>
      </c>
      <c r="D16" s="492">
        <v>1.1138338159946537</v>
      </c>
      <c r="E16" s="491">
        <v>0.5131800208021188</v>
      </c>
      <c r="F16" s="491">
        <v>0.25114585295410313</v>
      </c>
      <c r="G16" s="492">
        <v>0.44312848711906055</v>
      </c>
      <c r="H16" s="491">
        <v>0.5288019303492314</v>
      </c>
      <c r="I16" s="491">
        <v>0.32440448605060707</v>
      </c>
      <c r="J16" s="492">
        <v>0.4721389822996059</v>
      </c>
    </row>
    <row r="17" spans="1:10" ht="21" customHeight="1">
      <c r="A17" s="253" t="s">
        <v>71</v>
      </c>
      <c r="B17" s="493">
        <v>1.7938682322243964</v>
      </c>
      <c r="C17" s="493">
        <v>0.9096422073984233</v>
      </c>
      <c r="D17" s="494">
        <v>1.3356379635449402</v>
      </c>
      <c r="E17" s="493">
        <v>0.7658041482855694</v>
      </c>
      <c r="F17" s="493">
        <v>0.45728221934303787</v>
      </c>
      <c r="G17" s="494">
        <v>0.6977428439325796</v>
      </c>
      <c r="H17" s="493">
        <v>0.7987137055095584</v>
      </c>
      <c r="I17" s="493">
        <v>0.5077860528097495</v>
      </c>
      <c r="J17" s="494">
        <v>0.730136691164149</v>
      </c>
    </row>
    <row r="18" spans="1:10" ht="21" customHeight="1">
      <c r="A18" s="255" t="s">
        <v>72</v>
      </c>
      <c r="B18" s="491">
        <v>1.392757660167131</v>
      </c>
      <c r="C18" s="491">
        <v>0.8428860418071477</v>
      </c>
      <c r="D18" s="492">
        <v>1.1133949982870848</v>
      </c>
      <c r="E18" s="491">
        <v>1.336402108545549</v>
      </c>
      <c r="F18" s="491">
        <v>0.795729584562846</v>
      </c>
      <c r="G18" s="492">
        <v>1.2286797637764069</v>
      </c>
      <c r="H18" s="491">
        <v>1.3389516795967393</v>
      </c>
      <c r="I18" s="491">
        <v>0.8034798991494196</v>
      </c>
      <c r="J18" s="492">
        <v>1.220424634179249</v>
      </c>
    </row>
    <row r="19" spans="1:10" ht="21" customHeight="1">
      <c r="A19" s="253" t="s">
        <v>73</v>
      </c>
      <c r="B19" s="493">
        <v>1.6927634363097757</v>
      </c>
      <c r="C19" s="493">
        <v>2.035002035002035</v>
      </c>
      <c r="D19" s="494">
        <v>1.8672199170124482</v>
      </c>
      <c r="E19" s="493">
        <v>2.5570673983239076</v>
      </c>
      <c r="F19" s="493">
        <v>1.8296315207216407</v>
      </c>
      <c r="G19" s="494">
        <v>2.335266414976842</v>
      </c>
      <c r="H19" s="493">
        <v>2.487007529629693</v>
      </c>
      <c r="I19" s="493">
        <v>1.8651463963963963</v>
      </c>
      <c r="J19" s="494">
        <v>2.2832366609393557</v>
      </c>
    </row>
    <row r="20" spans="1:10" ht="21" customHeight="1">
      <c r="A20" s="255" t="s">
        <v>74</v>
      </c>
      <c r="B20" s="491">
        <v>4.6918986549890525</v>
      </c>
      <c r="C20" s="491">
        <v>4.398826979472141</v>
      </c>
      <c r="D20" s="492">
        <v>4.54063871651279</v>
      </c>
      <c r="E20" s="491">
        <v>3.616594334779971</v>
      </c>
      <c r="F20" s="491">
        <v>2.0409551670181645</v>
      </c>
      <c r="G20" s="492">
        <v>3.214205048908039</v>
      </c>
      <c r="H20" s="491">
        <v>3.691238736293562</v>
      </c>
      <c r="I20" s="491">
        <v>2.484952233695952</v>
      </c>
      <c r="J20" s="492">
        <v>3.3507886042017327</v>
      </c>
    </row>
    <row r="21" spans="1:10" ht="21" customHeight="1">
      <c r="A21" s="253" t="s">
        <v>75</v>
      </c>
      <c r="B21" s="493">
        <v>10.904134484325306</v>
      </c>
      <c r="C21" s="493">
        <v>8.880994671403197</v>
      </c>
      <c r="D21" s="494">
        <v>9.880979115203234</v>
      </c>
      <c r="E21" s="493">
        <v>7.050528789659225</v>
      </c>
      <c r="F21" s="493">
        <v>4.306284483918719</v>
      </c>
      <c r="G21" s="494">
        <v>6.244565646984428</v>
      </c>
      <c r="H21" s="493">
        <v>7.473096851335193</v>
      </c>
      <c r="I21" s="493">
        <v>5.3702364969534235</v>
      </c>
      <c r="J21" s="494">
        <v>6.7887749957990255</v>
      </c>
    </row>
    <row r="22" spans="1:10" ht="21" customHeight="1">
      <c r="A22" s="255" t="s">
        <v>229</v>
      </c>
      <c r="B22" s="491">
        <v>9.595959595959595</v>
      </c>
      <c r="C22" s="491">
        <v>13.10272536687631</v>
      </c>
      <c r="D22" s="492">
        <v>11.31687242798354</v>
      </c>
      <c r="E22" s="491">
        <v>10.83676268861454</v>
      </c>
      <c r="F22" s="491">
        <v>12.987012987012989</v>
      </c>
      <c r="G22" s="492">
        <v>11.379946688538036</v>
      </c>
      <c r="H22" s="491">
        <v>10.57173678532902</v>
      </c>
      <c r="I22" s="491">
        <v>13.03751143641354</v>
      </c>
      <c r="J22" s="492">
        <v>11.361970385573962</v>
      </c>
    </row>
    <row r="23" spans="1:10" ht="21" customHeight="1">
      <c r="A23" s="253" t="s">
        <v>230</v>
      </c>
      <c r="B23" s="493">
        <v>23.721275018532246</v>
      </c>
      <c r="C23" s="493">
        <v>18.69158878504673</v>
      </c>
      <c r="D23" s="494">
        <v>21.377672209026127</v>
      </c>
      <c r="E23" s="493">
        <v>29.365495542737285</v>
      </c>
      <c r="F23" s="493">
        <v>26.595744680851062</v>
      </c>
      <c r="G23" s="494">
        <v>27.99049379456034</v>
      </c>
      <c r="H23" s="493">
        <v>27.027027027027028</v>
      </c>
      <c r="I23" s="493">
        <v>23.55250245338567</v>
      </c>
      <c r="J23" s="494">
        <v>25.344527166165054</v>
      </c>
    </row>
    <row r="24" spans="1:10" ht="21" customHeight="1">
      <c r="A24" s="256" t="s">
        <v>95</v>
      </c>
      <c r="B24" s="495">
        <v>97.3323720259553</v>
      </c>
      <c r="C24" s="495">
        <v>73.08248914616499</v>
      </c>
      <c r="D24" s="496">
        <v>85.22932466594438</v>
      </c>
      <c r="E24" s="495">
        <v>65.15085264538698</v>
      </c>
      <c r="F24" s="495">
        <v>45.989698307579104</v>
      </c>
      <c r="G24" s="496">
        <v>54.74525474525475</v>
      </c>
      <c r="H24" s="495">
        <v>77.29994556341862</v>
      </c>
      <c r="I24" s="495">
        <v>55.1219512195122</v>
      </c>
      <c r="J24" s="496">
        <v>65.60329302804219</v>
      </c>
    </row>
    <row r="25" spans="1:10" s="173" customFormat="1" ht="20.25" customHeight="1">
      <c r="A25" s="332" t="s">
        <v>233</v>
      </c>
      <c r="B25" s="257">
        <v>3.177544119690583</v>
      </c>
      <c r="C25" s="257">
        <v>2.276363303926498</v>
      </c>
      <c r="D25" s="257">
        <v>2.723968159020844</v>
      </c>
      <c r="E25" s="258">
        <v>0.9597851940063448</v>
      </c>
      <c r="F25" s="258">
        <v>0.7671932034757889</v>
      </c>
      <c r="G25" s="258">
        <v>0.9047958329586409</v>
      </c>
      <c r="H25" s="257">
        <v>1.1042389500678835</v>
      </c>
      <c r="I25" s="257">
        <v>0.9937888198757764</v>
      </c>
      <c r="J25" s="257">
        <v>1.0705116785950057</v>
      </c>
    </row>
    <row r="26" ht="5.25" customHeight="1"/>
    <row r="27" spans="1:10" s="399" customFormat="1" ht="14.25">
      <c r="A27" s="314" t="s">
        <v>111</v>
      </c>
      <c r="J27" s="348" t="s">
        <v>144</v>
      </c>
    </row>
  </sheetData>
  <sheetProtection/>
  <mergeCells count="5">
    <mergeCell ref="A4:J4"/>
    <mergeCell ref="A7:A8"/>
    <mergeCell ref="B7:D7"/>
    <mergeCell ref="E7:G7"/>
    <mergeCell ref="H7:J7"/>
  </mergeCells>
  <printOptions horizontalCentered="1" verticalCentered="1"/>
  <pageMargins left="0.708661417322835" right="0.708661417322835" top="0.748031496062992" bottom="0.748031496062992" header="0.31496062992126" footer="0.31496062992126"/>
  <pageSetup horizontalDpi="300" verticalDpi="300" orientation="landscape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2:M28"/>
  <sheetViews>
    <sheetView rightToLeft="1" tabSelected="1" view="pageBreakPreview" zoomScale="115" zoomScaleSheetLayoutView="115" zoomScalePageLayoutView="0" workbookViewId="0" topLeftCell="A1">
      <selection activeCell="A2" sqref="A2:D2"/>
    </sheetView>
  </sheetViews>
  <sheetFormatPr defaultColWidth="9.140625" defaultRowHeight="12.75"/>
  <cols>
    <col min="1" max="1" width="22.7109375" style="154" customWidth="1"/>
    <col min="2" max="2" width="35.57421875" style="154" customWidth="1"/>
    <col min="3" max="4" width="31.28125" style="154" customWidth="1"/>
    <col min="5" max="6" width="9.140625" style="154" customWidth="1"/>
    <col min="7" max="16384" width="9.140625" style="149" customWidth="1"/>
  </cols>
  <sheetData>
    <row r="1" ht="34.5" customHeight="1"/>
    <row r="2" spans="1:6" s="158" customFormat="1" ht="17.25">
      <c r="A2" s="609" t="s">
        <v>330</v>
      </c>
      <c r="B2" s="609"/>
      <c r="C2" s="609"/>
      <c r="D2" s="609"/>
      <c r="E2" s="157"/>
      <c r="F2" s="157"/>
    </row>
    <row r="3" spans="1:6" s="158" customFormat="1" ht="18" customHeight="1">
      <c r="A3" s="609" t="s">
        <v>331</v>
      </c>
      <c r="B3" s="609"/>
      <c r="C3" s="609"/>
      <c r="D3" s="609"/>
      <c r="E3" s="157"/>
      <c r="F3" s="157"/>
    </row>
    <row r="4" spans="1:6" s="158" customFormat="1" ht="16.5" customHeight="1">
      <c r="A4" s="633" t="s">
        <v>377</v>
      </c>
      <c r="B4" s="633"/>
      <c r="C4" s="633"/>
      <c r="D4" s="633"/>
      <c r="E4" s="159"/>
      <c r="F4" s="159"/>
    </row>
    <row r="5" spans="1:3" ht="17.25" customHeight="1">
      <c r="A5" s="188" t="s">
        <v>409</v>
      </c>
      <c r="B5" s="155"/>
      <c r="C5" s="155"/>
    </row>
    <row r="6" spans="1:4" ht="17.25" customHeight="1">
      <c r="A6" s="634" t="s">
        <v>196</v>
      </c>
      <c r="B6" s="636" t="s">
        <v>249</v>
      </c>
      <c r="C6" s="637"/>
      <c r="D6" s="637"/>
    </row>
    <row r="7" spans="1:4" ht="19.5" customHeight="1">
      <c r="A7" s="635"/>
      <c r="B7" s="186" t="s">
        <v>327</v>
      </c>
      <c r="C7" s="186" t="s">
        <v>328</v>
      </c>
      <c r="D7" s="187" t="s">
        <v>329</v>
      </c>
    </row>
    <row r="8" spans="1:6" s="152" customFormat="1" ht="18.75" customHeight="1">
      <c r="A8" s="401" t="s">
        <v>198</v>
      </c>
      <c r="B8" s="402">
        <v>81.9</v>
      </c>
      <c r="C8" s="402">
        <v>82.5</v>
      </c>
      <c r="D8" s="403">
        <v>82</v>
      </c>
      <c r="E8" s="156"/>
      <c r="F8" s="156"/>
    </row>
    <row r="9" spans="1:6" s="152" customFormat="1" ht="18.75" customHeight="1">
      <c r="A9" s="595" t="s">
        <v>199</v>
      </c>
      <c r="B9" s="596">
        <v>81.5</v>
      </c>
      <c r="C9" s="596">
        <v>81.8</v>
      </c>
      <c r="D9" s="596">
        <v>81.7</v>
      </c>
      <c r="E9" s="156"/>
      <c r="F9" s="156"/>
    </row>
    <row r="10" spans="1:6" s="152" customFormat="1" ht="18.75" customHeight="1">
      <c r="A10" s="404" t="s">
        <v>200</v>
      </c>
      <c r="B10" s="405">
        <v>77.6</v>
      </c>
      <c r="C10" s="405">
        <v>77.9</v>
      </c>
      <c r="D10" s="406">
        <v>77.7</v>
      </c>
      <c r="E10" s="156"/>
      <c r="F10" s="156"/>
    </row>
    <row r="11" spans="1:6" s="152" customFormat="1" ht="18.75" customHeight="1">
      <c r="A11" s="407" t="s">
        <v>201</v>
      </c>
      <c r="B11" s="408">
        <v>72.7</v>
      </c>
      <c r="C11" s="408">
        <v>73</v>
      </c>
      <c r="D11" s="409">
        <v>72.7</v>
      </c>
      <c r="E11" s="156"/>
      <c r="F11" s="156"/>
    </row>
    <row r="12" spans="1:6" s="152" customFormat="1" ht="18.75" customHeight="1">
      <c r="A12" s="410" t="s">
        <v>202</v>
      </c>
      <c r="B12" s="405">
        <v>67.7</v>
      </c>
      <c r="C12" s="405">
        <v>68</v>
      </c>
      <c r="D12" s="406">
        <v>67.8</v>
      </c>
      <c r="E12" s="156"/>
      <c r="F12" s="156"/>
    </row>
    <row r="13" spans="1:6" s="152" customFormat="1" ht="18.75" customHeight="1">
      <c r="A13" s="407" t="s">
        <v>203</v>
      </c>
      <c r="B13" s="408">
        <v>62.8</v>
      </c>
      <c r="C13" s="408">
        <v>63.1</v>
      </c>
      <c r="D13" s="409">
        <v>62.9</v>
      </c>
      <c r="E13" s="156"/>
      <c r="F13" s="156"/>
    </row>
    <row r="14" spans="1:6" s="152" customFormat="1" ht="18.75" customHeight="1">
      <c r="A14" s="410" t="s">
        <v>204</v>
      </c>
      <c r="B14" s="405">
        <v>58</v>
      </c>
      <c r="C14" s="405">
        <v>58.1</v>
      </c>
      <c r="D14" s="406">
        <v>58</v>
      </c>
      <c r="E14" s="156"/>
      <c r="F14" s="156"/>
    </row>
    <row r="15" spans="1:6" s="152" customFormat="1" ht="18.75" customHeight="1">
      <c r="A15" s="407" t="s">
        <v>205</v>
      </c>
      <c r="B15" s="408">
        <v>53.1</v>
      </c>
      <c r="C15" s="408">
        <v>53.1</v>
      </c>
      <c r="D15" s="409">
        <v>53.1</v>
      </c>
      <c r="E15" s="156"/>
      <c r="F15" s="156"/>
    </row>
    <row r="16" spans="1:6" s="152" customFormat="1" ht="18.75" customHeight="1">
      <c r="A16" s="410" t="s">
        <v>206</v>
      </c>
      <c r="B16" s="405">
        <v>48.2</v>
      </c>
      <c r="C16" s="405">
        <v>48.2</v>
      </c>
      <c r="D16" s="406">
        <v>48.2</v>
      </c>
      <c r="E16" s="156"/>
      <c r="F16" s="156"/>
    </row>
    <row r="17" spans="1:6" s="152" customFormat="1" ht="18.75" customHeight="1">
      <c r="A17" s="407" t="s">
        <v>207</v>
      </c>
      <c r="B17" s="408">
        <v>43.3</v>
      </c>
      <c r="C17" s="408">
        <v>43.3</v>
      </c>
      <c r="D17" s="409">
        <v>43.3</v>
      </c>
      <c r="E17" s="156"/>
      <c r="F17" s="156"/>
    </row>
    <row r="18" spans="1:6" s="152" customFormat="1" ht="18.75" customHeight="1">
      <c r="A18" s="410" t="s">
        <v>208</v>
      </c>
      <c r="B18" s="405">
        <v>38.5</v>
      </c>
      <c r="C18" s="405">
        <v>38.4</v>
      </c>
      <c r="D18" s="406">
        <v>38.4</v>
      </c>
      <c r="E18" s="156"/>
      <c r="F18" s="156"/>
    </row>
    <row r="19" spans="1:6" s="152" customFormat="1" ht="18.75" customHeight="1">
      <c r="A19" s="407" t="s">
        <v>209</v>
      </c>
      <c r="B19" s="408">
        <v>33.7</v>
      </c>
      <c r="C19" s="408">
        <v>33.5</v>
      </c>
      <c r="D19" s="409">
        <v>33.7</v>
      </c>
      <c r="E19" s="156"/>
      <c r="F19" s="156"/>
    </row>
    <row r="20" spans="1:6" s="152" customFormat="1" ht="18.75" customHeight="1">
      <c r="A20" s="410" t="s">
        <v>210</v>
      </c>
      <c r="B20" s="405">
        <v>29.1</v>
      </c>
      <c r="C20" s="405">
        <v>28.8</v>
      </c>
      <c r="D20" s="406">
        <v>29</v>
      </c>
      <c r="E20" s="156"/>
      <c r="F20" s="156"/>
    </row>
    <row r="21" spans="1:6" s="152" customFormat="1" ht="18.75" customHeight="1">
      <c r="A21" s="407" t="s">
        <v>211</v>
      </c>
      <c r="B21" s="408">
        <v>24.6</v>
      </c>
      <c r="C21" s="408">
        <v>24.1</v>
      </c>
      <c r="D21" s="409">
        <v>24.4</v>
      </c>
      <c r="E21" s="156"/>
      <c r="F21" s="156"/>
    </row>
    <row r="22" spans="1:6" s="152" customFormat="1" ht="18.75" customHeight="1">
      <c r="A22" s="410" t="s">
        <v>212</v>
      </c>
      <c r="B22" s="405">
        <v>20.4</v>
      </c>
      <c r="C22" s="405">
        <v>19.7</v>
      </c>
      <c r="D22" s="406">
        <v>20.2</v>
      </c>
      <c r="E22" s="156"/>
      <c r="F22" s="156"/>
    </row>
    <row r="23" spans="1:6" s="152" customFormat="1" ht="18.75" customHeight="1">
      <c r="A23" s="407" t="s">
        <v>213</v>
      </c>
      <c r="B23" s="408">
        <v>16.3</v>
      </c>
      <c r="C23" s="408">
        <v>15.8</v>
      </c>
      <c r="D23" s="409">
        <v>16.2</v>
      </c>
      <c r="E23" s="156"/>
      <c r="F23" s="156"/>
    </row>
    <row r="24" spans="1:6" s="152" customFormat="1" ht="18.75" customHeight="1">
      <c r="A24" s="410" t="s">
        <v>214</v>
      </c>
      <c r="B24" s="405">
        <v>13.2</v>
      </c>
      <c r="C24" s="405">
        <v>12.4</v>
      </c>
      <c r="D24" s="406">
        <v>12.9</v>
      </c>
      <c r="E24" s="156"/>
      <c r="F24" s="156"/>
    </row>
    <row r="25" spans="1:6" s="152" customFormat="1" ht="18.75" customHeight="1">
      <c r="A25" s="411" t="s">
        <v>197</v>
      </c>
      <c r="B25" s="412">
        <v>10.8</v>
      </c>
      <c r="C25" s="412">
        <v>9</v>
      </c>
      <c r="D25" s="413">
        <v>10</v>
      </c>
      <c r="E25" s="156"/>
      <c r="F25" s="156"/>
    </row>
    <row r="26" ht="3" customHeight="1"/>
    <row r="27" spans="1:4" s="400" customFormat="1" ht="18" customHeight="1">
      <c r="A27" s="638" t="s">
        <v>387</v>
      </c>
      <c r="B27" s="638"/>
      <c r="C27" s="639" t="s">
        <v>388</v>
      </c>
      <c r="D27" s="639"/>
    </row>
    <row r="28" spans="1:13" s="170" customFormat="1" ht="15" customHeight="1">
      <c r="A28" s="314" t="s">
        <v>111</v>
      </c>
      <c r="C28" s="348"/>
      <c r="D28" s="148" t="s">
        <v>144</v>
      </c>
      <c r="E28" s="348"/>
      <c r="F28" s="348"/>
      <c r="G28" s="316"/>
      <c r="H28" s="316"/>
      <c r="I28" s="316"/>
      <c r="J28" s="316"/>
      <c r="K28" s="316"/>
      <c r="L28" s="316"/>
      <c r="M28" s="316"/>
    </row>
  </sheetData>
  <sheetProtection/>
  <mergeCells count="7">
    <mergeCell ref="A2:D2"/>
    <mergeCell ref="A3:D3"/>
    <mergeCell ref="A4:D4"/>
    <mergeCell ref="A6:A7"/>
    <mergeCell ref="B6:D6"/>
    <mergeCell ref="A27:B27"/>
    <mergeCell ref="C27:D27"/>
  </mergeCells>
  <printOptions/>
  <pageMargins left="0.46" right="0.7" top="0.36" bottom="0.75" header="0.3" footer="0.3"/>
  <pageSetup horizontalDpi="600" verticalDpi="600" orientation="landscape" paperSize="9" scale="9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/>
  </sheetPr>
  <dimension ref="A2:W37"/>
  <sheetViews>
    <sheetView rightToLeft="1" view="pageBreakPreview" zoomScale="115" zoomScaleSheetLayoutView="115" zoomScalePageLayoutView="0" workbookViewId="0" topLeftCell="A1">
      <selection activeCell="A2" sqref="A2"/>
    </sheetView>
  </sheetViews>
  <sheetFormatPr defaultColWidth="9.140625" defaultRowHeight="12.75"/>
  <cols>
    <col min="1" max="1" width="33.8515625" style="51" customWidth="1"/>
    <col min="2" max="4" width="22.28125" style="51" customWidth="1"/>
    <col min="5" max="5" width="34.140625" style="51" customWidth="1"/>
    <col min="6" max="23" width="9.140625" style="51" customWidth="1"/>
    <col min="24" max="16384" width="9.140625" style="2" customWidth="1"/>
  </cols>
  <sheetData>
    <row r="1" ht="39" customHeight="1"/>
    <row r="2" spans="1:23" s="111" customFormat="1" ht="24.75" customHeight="1">
      <c r="A2" s="103" t="s">
        <v>368</v>
      </c>
      <c r="B2" s="103"/>
      <c r="C2" s="103"/>
      <c r="D2" s="103"/>
      <c r="E2" s="103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</row>
    <row r="3" spans="1:23" s="111" customFormat="1" ht="16.5" customHeight="1">
      <c r="A3" s="625" t="s">
        <v>371</v>
      </c>
      <c r="B3" s="625"/>
      <c r="C3" s="625"/>
      <c r="D3" s="625"/>
      <c r="E3" s="625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</row>
    <row r="4" spans="1:23" s="141" customFormat="1" ht="24.75" customHeight="1">
      <c r="A4" s="137" t="s">
        <v>376</v>
      </c>
      <c r="B4" s="137"/>
      <c r="C4" s="137"/>
      <c r="D4" s="137"/>
      <c r="E4" s="137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</row>
    <row r="5" ht="6" customHeight="1"/>
    <row r="6" spans="1:23" s="238" customFormat="1" ht="24.75" customHeight="1">
      <c r="A6" s="333" t="s">
        <v>410</v>
      </c>
      <c r="B6" s="188"/>
      <c r="C6" s="188"/>
      <c r="D6" s="334"/>
      <c r="E6" s="334" t="s">
        <v>234</v>
      </c>
      <c r="F6" s="334"/>
      <c r="G6" s="334"/>
      <c r="H6" s="334"/>
      <c r="I6" s="334"/>
      <c r="J6" s="334"/>
      <c r="K6" s="334"/>
      <c r="L6" s="334"/>
      <c r="M6" s="334"/>
      <c r="N6" s="334"/>
      <c r="O6" s="334"/>
      <c r="P6" s="334"/>
      <c r="Q6" s="334"/>
      <c r="R6" s="334"/>
      <c r="S6" s="334"/>
      <c r="T6" s="334"/>
      <c r="U6" s="334"/>
      <c r="V6" s="334"/>
      <c r="W6" s="334"/>
    </row>
    <row r="7" spans="1:5" ht="40.5" customHeight="1">
      <c r="A7" s="335" t="s">
        <v>170</v>
      </c>
      <c r="B7" s="497" t="s">
        <v>389</v>
      </c>
      <c r="C7" s="497" t="s">
        <v>390</v>
      </c>
      <c r="D7" s="497" t="s">
        <v>124</v>
      </c>
      <c r="E7" s="336" t="s">
        <v>171</v>
      </c>
    </row>
    <row r="8" spans="1:23" s="5" customFormat="1" ht="30" customHeight="1">
      <c r="A8" s="337" t="s">
        <v>169</v>
      </c>
      <c r="B8" s="498">
        <v>4</v>
      </c>
      <c r="C8" s="498">
        <v>5</v>
      </c>
      <c r="D8" s="499">
        <v>5</v>
      </c>
      <c r="E8" s="338" t="s">
        <v>66</v>
      </c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</row>
    <row r="9" spans="1:23" s="5" customFormat="1" ht="30" customHeight="1">
      <c r="A9" s="339" t="s">
        <v>67</v>
      </c>
      <c r="B9" s="500">
        <v>86</v>
      </c>
      <c r="C9" s="500">
        <v>36</v>
      </c>
      <c r="D9" s="501">
        <v>47</v>
      </c>
      <c r="E9" s="340" t="s">
        <v>67</v>
      </c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</row>
    <row r="10" spans="1:23" s="5" customFormat="1" ht="30" customHeight="1">
      <c r="A10" s="341" t="s">
        <v>68</v>
      </c>
      <c r="B10" s="502">
        <v>183</v>
      </c>
      <c r="C10" s="502">
        <v>67</v>
      </c>
      <c r="D10" s="499">
        <v>80</v>
      </c>
      <c r="E10" s="342" t="s">
        <v>68</v>
      </c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</row>
    <row r="11" spans="1:23" s="5" customFormat="1" ht="30" customHeight="1">
      <c r="A11" s="339" t="s">
        <v>69</v>
      </c>
      <c r="B11" s="500">
        <v>204</v>
      </c>
      <c r="C11" s="500">
        <v>86</v>
      </c>
      <c r="D11" s="501">
        <v>97</v>
      </c>
      <c r="E11" s="340" t="s">
        <v>69</v>
      </c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</row>
    <row r="12" spans="1:23" s="5" customFormat="1" ht="30" customHeight="1">
      <c r="A12" s="343" t="s">
        <v>70</v>
      </c>
      <c r="B12" s="502">
        <v>177</v>
      </c>
      <c r="C12" s="502">
        <v>56</v>
      </c>
      <c r="D12" s="499">
        <v>66</v>
      </c>
      <c r="E12" s="338" t="s">
        <v>70</v>
      </c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</row>
    <row r="13" spans="1:23" s="5" customFormat="1" ht="30" customHeight="1">
      <c r="A13" s="339" t="s">
        <v>71</v>
      </c>
      <c r="B13" s="500">
        <v>55</v>
      </c>
      <c r="C13" s="500">
        <v>16</v>
      </c>
      <c r="D13" s="501">
        <v>21</v>
      </c>
      <c r="E13" s="340" t="s">
        <v>71</v>
      </c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</row>
    <row r="14" spans="1:23" s="5" customFormat="1" ht="30" customHeight="1">
      <c r="A14" s="344" t="s">
        <v>72</v>
      </c>
      <c r="B14" s="503">
        <v>5</v>
      </c>
      <c r="C14" s="503">
        <v>2</v>
      </c>
      <c r="D14" s="504">
        <v>3</v>
      </c>
      <c r="E14" s="345" t="s">
        <v>72</v>
      </c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</row>
    <row r="15" spans="1:23" s="5" customFormat="1" ht="30" customHeight="1">
      <c r="A15" s="525" t="s">
        <v>369</v>
      </c>
      <c r="B15" s="505">
        <v>3.5</v>
      </c>
      <c r="C15" s="505">
        <v>1.3</v>
      </c>
      <c r="D15" s="506">
        <v>1.6</v>
      </c>
      <c r="E15" s="526" t="s">
        <v>370</v>
      </c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</row>
    <row r="16" spans="1:23" s="5" customFormat="1" ht="30" customHeight="1">
      <c r="A16" s="346" t="s">
        <v>225</v>
      </c>
      <c r="B16" s="507">
        <v>115.7</v>
      </c>
      <c r="C16" s="550">
        <v>54</v>
      </c>
      <c r="D16" s="508">
        <v>62</v>
      </c>
      <c r="E16" s="347" t="s">
        <v>238</v>
      </c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</row>
    <row r="17" spans="2:23" s="318" customFormat="1" ht="7.5" customHeight="1">
      <c r="B17" s="22"/>
      <c r="C17" s="22"/>
      <c r="D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</row>
    <row r="18" spans="1:3" s="170" customFormat="1" ht="0.75" customHeight="1">
      <c r="A18" s="169"/>
      <c r="B18" s="169"/>
      <c r="C18" s="169"/>
    </row>
    <row r="19" spans="1:5" s="170" customFormat="1" ht="15" customHeight="1">
      <c r="A19" s="169" t="s">
        <v>284</v>
      </c>
      <c r="B19" s="169"/>
      <c r="C19" s="169"/>
      <c r="E19" s="348" t="s">
        <v>285</v>
      </c>
    </row>
    <row r="20" spans="1:5" s="170" customFormat="1" ht="15.75" customHeight="1">
      <c r="A20" s="169" t="s">
        <v>333</v>
      </c>
      <c r="E20" s="171" t="s">
        <v>334</v>
      </c>
    </row>
    <row r="22" spans="2:4" ht="15">
      <c r="B22" s="349"/>
      <c r="C22" s="349"/>
      <c r="D22" s="349"/>
    </row>
    <row r="23" spans="2:4" ht="15">
      <c r="B23" s="349"/>
      <c r="C23" s="349"/>
      <c r="D23" s="349"/>
    </row>
    <row r="24" spans="2:4" ht="15">
      <c r="B24" s="349"/>
      <c r="C24" s="349"/>
      <c r="D24" s="349"/>
    </row>
    <row r="25" spans="2:4" ht="15">
      <c r="B25" s="349"/>
      <c r="C25" s="349"/>
      <c r="D25" s="349"/>
    </row>
    <row r="26" spans="2:4" ht="15">
      <c r="B26" s="349"/>
      <c r="C26" s="349"/>
      <c r="D26" s="349"/>
    </row>
    <row r="27" spans="2:4" ht="15">
      <c r="B27" s="349"/>
      <c r="C27" s="349"/>
      <c r="D27" s="349"/>
    </row>
    <row r="28" spans="2:4" ht="15">
      <c r="B28" s="349"/>
      <c r="C28" s="349"/>
      <c r="D28" s="349"/>
    </row>
    <row r="30" spans="2:4" ht="15">
      <c r="B30" s="349"/>
      <c r="C30" s="349"/>
      <c r="D30" s="349"/>
    </row>
    <row r="31" spans="2:4" ht="15">
      <c r="B31" s="349"/>
      <c r="C31" s="349"/>
      <c r="D31" s="349"/>
    </row>
    <row r="32" spans="2:4" ht="15">
      <c r="B32" s="349"/>
      <c r="C32" s="349"/>
      <c r="D32" s="349"/>
    </row>
    <row r="33" spans="2:4" ht="15">
      <c r="B33" s="349"/>
      <c r="C33" s="349"/>
      <c r="D33" s="349"/>
    </row>
    <row r="34" spans="2:4" ht="15">
      <c r="B34" s="349"/>
      <c r="C34" s="349"/>
      <c r="D34" s="349"/>
    </row>
    <row r="35" spans="2:4" ht="15">
      <c r="B35" s="349"/>
      <c r="C35" s="349"/>
      <c r="D35" s="349"/>
    </row>
    <row r="36" spans="2:4" ht="15">
      <c r="B36" s="349"/>
      <c r="C36" s="349"/>
      <c r="D36" s="349"/>
    </row>
    <row r="37" spans="2:4" ht="15">
      <c r="B37" s="349"/>
      <c r="C37" s="349"/>
      <c r="D37" s="349"/>
    </row>
  </sheetData>
  <sheetProtection/>
  <mergeCells count="1">
    <mergeCell ref="A3:E3"/>
  </mergeCells>
  <printOptions horizontalCentered="1" verticalCentered="1"/>
  <pageMargins left="0.5" right="0.5" top="0.5" bottom="0.5" header="0" footer="0.25"/>
  <pageSetup horizontalDpi="300" verticalDpi="3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2:W20"/>
  <sheetViews>
    <sheetView rightToLeft="1" view="pageBreakPreview" zoomScale="115" zoomScaleNormal="75" zoomScaleSheetLayoutView="115" zoomScalePageLayoutView="0" workbookViewId="0" topLeftCell="A1">
      <selection activeCell="A2" sqref="A2"/>
    </sheetView>
  </sheetViews>
  <sheetFormatPr defaultColWidth="9.140625" defaultRowHeight="12.75"/>
  <cols>
    <col min="1" max="1" width="42.421875" style="207" bestFit="1" customWidth="1"/>
    <col min="2" max="4" width="18.7109375" style="207" customWidth="1"/>
    <col min="5" max="5" width="41.8515625" style="207" customWidth="1"/>
    <col min="6" max="23" width="9.140625" style="207" customWidth="1"/>
    <col min="24" max="16384" width="9.140625" style="206" customWidth="1"/>
  </cols>
  <sheetData>
    <row r="1" ht="46.5" customHeight="1"/>
    <row r="2" spans="1:23" s="219" customFormat="1" ht="19.5" customHeight="1">
      <c r="A2" s="218" t="s">
        <v>167</v>
      </c>
      <c r="B2" s="218"/>
      <c r="C2" s="218"/>
      <c r="D2" s="218"/>
      <c r="E2" s="218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7"/>
    </row>
    <row r="3" spans="1:23" s="219" customFormat="1" ht="22.5" customHeight="1">
      <c r="A3" s="640" t="s">
        <v>332</v>
      </c>
      <c r="B3" s="640"/>
      <c r="C3" s="640"/>
      <c r="D3" s="640"/>
      <c r="E3" s="640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217"/>
      <c r="T3" s="217"/>
      <c r="U3" s="217"/>
      <c r="V3" s="217"/>
      <c r="W3" s="217"/>
    </row>
    <row r="4" spans="1:23" s="350" customFormat="1" ht="12.75" customHeight="1">
      <c r="A4" s="218" t="s">
        <v>375</v>
      </c>
      <c r="B4" s="218"/>
      <c r="C4" s="218"/>
      <c r="D4" s="218"/>
      <c r="E4" s="218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217"/>
      <c r="T4" s="217"/>
      <c r="U4" s="217"/>
      <c r="V4" s="217"/>
      <c r="W4" s="217"/>
    </row>
    <row r="5" spans="1:5" ht="15.75" customHeight="1" hidden="1">
      <c r="A5" s="216"/>
      <c r="B5" s="216"/>
      <c r="C5" s="216"/>
      <c r="D5" s="216"/>
      <c r="E5" s="216"/>
    </row>
    <row r="6" spans="1:7" ht="24.75" customHeight="1">
      <c r="A6" s="220" t="s">
        <v>250</v>
      </c>
      <c r="F6" s="208"/>
      <c r="G6" s="208"/>
    </row>
    <row r="7" spans="1:7" ht="28.5" customHeight="1">
      <c r="A7" s="351" t="s">
        <v>18</v>
      </c>
      <c r="B7" s="352">
        <v>2013</v>
      </c>
      <c r="C7" s="352">
        <v>2014</v>
      </c>
      <c r="D7" s="352">
        <v>2015</v>
      </c>
      <c r="E7" s="353" t="s">
        <v>10</v>
      </c>
      <c r="F7" s="208"/>
      <c r="G7" s="208"/>
    </row>
    <row r="8" spans="1:23" s="214" customFormat="1" ht="30.75" customHeight="1">
      <c r="A8" s="354" t="s">
        <v>43</v>
      </c>
      <c r="B8" s="509"/>
      <c r="C8" s="509"/>
      <c r="D8" s="509"/>
      <c r="E8" s="355" t="s">
        <v>42</v>
      </c>
      <c r="F8" s="215"/>
      <c r="G8" s="215"/>
      <c r="H8" s="215"/>
      <c r="I8" s="215"/>
      <c r="J8" s="215"/>
      <c r="K8" s="215"/>
      <c r="L8" s="215"/>
      <c r="M8" s="215"/>
      <c r="N8" s="215"/>
      <c r="O8" s="215"/>
      <c r="P8" s="215"/>
      <c r="Q8" s="215"/>
      <c r="R8" s="215"/>
      <c r="S8" s="215"/>
      <c r="T8" s="215"/>
      <c r="U8" s="215"/>
      <c r="V8" s="215"/>
      <c r="W8" s="215"/>
    </row>
    <row r="9" spans="1:23" s="213" customFormat="1" ht="36" customHeight="1">
      <c r="A9" s="356" t="s">
        <v>255</v>
      </c>
      <c r="B9" s="510">
        <v>1111</v>
      </c>
      <c r="C9" s="510">
        <v>1158</v>
      </c>
      <c r="D9" s="510">
        <v>1080</v>
      </c>
      <c r="E9" s="357" t="s">
        <v>254</v>
      </c>
      <c r="F9" s="208"/>
      <c r="G9" s="208"/>
      <c r="H9" s="208"/>
      <c r="I9" s="208"/>
      <c r="J9" s="208"/>
      <c r="K9" s="208"/>
      <c r="L9" s="208"/>
      <c r="M9" s="208"/>
      <c r="N9" s="208"/>
      <c r="O9" s="208"/>
      <c r="P9" s="208"/>
      <c r="Q9" s="208"/>
      <c r="R9" s="208"/>
      <c r="S9" s="208"/>
      <c r="T9" s="208"/>
      <c r="U9" s="208"/>
      <c r="V9" s="208"/>
      <c r="W9" s="208"/>
    </row>
    <row r="10" spans="1:23" s="213" customFormat="1" ht="36" customHeight="1">
      <c r="A10" s="358" t="s">
        <v>253</v>
      </c>
      <c r="B10" s="511">
        <v>790</v>
      </c>
      <c r="C10" s="511">
        <v>818</v>
      </c>
      <c r="D10" s="511">
        <v>763</v>
      </c>
      <c r="E10" s="359" t="s">
        <v>336</v>
      </c>
      <c r="F10" s="208"/>
      <c r="G10" s="208"/>
      <c r="H10" s="208"/>
      <c r="I10" s="208"/>
      <c r="J10" s="208"/>
      <c r="K10" s="208"/>
      <c r="L10" s="208"/>
      <c r="M10" s="208"/>
      <c r="N10" s="208"/>
      <c r="O10" s="208"/>
      <c r="P10" s="208"/>
      <c r="Q10" s="208"/>
      <c r="R10" s="208"/>
      <c r="S10" s="208"/>
      <c r="T10" s="208"/>
      <c r="U10" s="208"/>
      <c r="V10" s="208"/>
      <c r="W10" s="208"/>
    </row>
    <row r="11" spans="1:23" s="213" customFormat="1" ht="36" customHeight="1">
      <c r="A11" s="356" t="s">
        <v>252</v>
      </c>
      <c r="B11" s="510">
        <v>2886</v>
      </c>
      <c r="C11" s="510">
        <v>3114</v>
      </c>
      <c r="D11" s="510">
        <v>3009</v>
      </c>
      <c r="E11" s="357" t="s">
        <v>335</v>
      </c>
      <c r="F11" s="208"/>
      <c r="G11" s="208"/>
      <c r="H11" s="208"/>
      <c r="I11" s="208"/>
      <c r="J11" s="208"/>
      <c r="K11" s="208"/>
      <c r="L11" s="208"/>
      <c r="M11" s="208"/>
      <c r="N11" s="208"/>
      <c r="O11" s="208"/>
      <c r="P11" s="208"/>
      <c r="Q11" s="208"/>
      <c r="R11" s="208"/>
      <c r="S11" s="208"/>
      <c r="T11" s="208"/>
      <c r="U11" s="208"/>
      <c r="V11" s="208"/>
      <c r="W11" s="208"/>
    </row>
    <row r="12" spans="1:23" s="211" customFormat="1" ht="30" customHeight="1">
      <c r="A12" s="360" t="s">
        <v>3</v>
      </c>
      <c r="B12" s="512">
        <f>SUM(B9:B11)</f>
        <v>4787</v>
      </c>
      <c r="C12" s="512">
        <f>SUM(C9:C11)</f>
        <v>5090</v>
      </c>
      <c r="D12" s="512">
        <f>SUM(D9:D11)</f>
        <v>4852</v>
      </c>
      <c r="E12" s="361" t="s">
        <v>4</v>
      </c>
      <c r="F12" s="212"/>
      <c r="G12" s="212"/>
      <c r="H12" s="212"/>
      <c r="I12" s="212"/>
      <c r="J12" s="212"/>
      <c r="K12" s="212"/>
      <c r="L12" s="212"/>
      <c r="M12" s="212"/>
      <c r="N12" s="212"/>
      <c r="O12" s="212"/>
      <c r="P12" s="212"/>
      <c r="Q12" s="212"/>
      <c r="R12" s="212"/>
      <c r="S12" s="212"/>
      <c r="T12" s="212"/>
      <c r="U12" s="212"/>
      <c r="V12" s="212"/>
      <c r="W12" s="212"/>
    </row>
    <row r="13" spans="1:23" s="214" customFormat="1" ht="36" customHeight="1">
      <c r="A13" s="356" t="s">
        <v>166</v>
      </c>
      <c r="B13" s="510"/>
      <c r="C13" s="510"/>
      <c r="D13" s="510"/>
      <c r="E13" s="357" t="s">
        <v>44</v>
      </c>
      <c r="F13" s="215"/>
      <c r="G13" s="215"/>
      <c r="H13" s="215"/>
      <c r="I13" s="215"/>
      <c r="J13" s="215"/>
      <c r="K13" s="215"/>
      <c r="L13" s="215"/>
      <c r="M13" s="215"/>
      <c r="N13" s="215"/>
      <c r="O13" s="215"/>
      <c r="P13" s="215"/>
      <c r="Q13" s="215"/>
      <c r="R13" s="215"/>
      <c r="S13" s="215"/>
      <c r="T13" s="215"/>
      <c r="U13" s="215"/>
      <c r="V13" s="215"/>
      <c r="W13" s="215"/>
    </row>
    <row r="14" spans="1:23" s="213" customFormat="1" ht="36" customHeight="1">
      <c r="A14" s="362" t="s">
        <v>255</v>
      </c>
      <c r="B14" s="511">
        <v>355</v>
      </c>
      <c r="C14" s="511">
        <v>493</v>
      </c>
      <c r="D14" s="511">
        <v>547</v>
      </c>
      <c r="E14" s="359" t="s">
        <v>254</v>
      </c>
      <c r="F14" s="208"/>
      <c r="G14" s="208"/>
      <c r="H14" s="208"/>
      <c r="I14" s="208"/>
      <c r="J14" s="208"/>
      <c r="K14" s="208"/>
      <c r="L14" s="208"/>
      <c r="M14" s="208"/>
      <c r="N14" s="208"/>
      <c r="O14" s="208"/>
      <c r="P14" s="208"/>
      <c r="Q14" s="208"/>
      <c r="R14" s="208"/>
      <c r="S14" s="208"/>
      <c r="T14" s="208"/>
      <c r="U14" s="208"/>
      <c r="V14" s="208"/>
      <c r="W14" s="208"/>
    </row>
    <row r="15" spans="1:23" s="213" customFormat="1" ht="36" customHeight="1">
      <c r="A15" s="363" t="s">
        <v>253</v>
      </c>
      <c r="B15" s="510">
        <v>181</v>
      </c>
      <c r="C15" s="510">
        <v>256</v>
      </c>
      <c r="D15" s="510">
        <v>328</v>
      </c>
      <c r="E15" s="357" t="s">
        <v>336</v>
      </c>
      <c r="F15" s="208"/>
      <c r="G15" s="208"/>
      <c r="H15" s="208"/>
      <c r="I15" s="208"/>
      <c r="J15" s="208"/>
      <c r="K15" s="208"/>
      <c r="L15" s="208"/>
      <c r="M15" s="208"/>
      <c r="N15" s="208"/>
      <c r="O15" s="208"/>
      <c r="P15" s="208"/>
      <c r="Q15" s="208"/>
      <c r="R15" s="208"/>
      <c r="S15" s="208"/>
      <c r="T15" s="208"/>
      <c r="U15" s="208"/>
      <c r="V15" s="208"/>
      <c r="W15" s="208"/>
    </row>
    <row r="16" spans="1:23" s="213" customFormat="1" ht="36" customHeight="1">
      <c r="A16" s="362" t="s">
        <v>252</v>
      </c>
      <c r="B16" s="511">
        <v>719</v>
      </c>
      <c r="C16" s="511">
        <v>934</v>
      </c>
      <c r="D16" s="511">
        <v>1103</v>
      </c>
      <c r="E16" s="359" t="s">
        <v>337</v>
      </c>
      <c r="F16" s="208"/>
      <c r="G16" s="208"/>
      <c r="H16" s="208"/>
      <c r="I16" s="208"/>
      <c r="J16" s="208"/>
      <c r="K16" s="208"/>
      <c r="L16" s="208"/>
      <c r="M16" s="208"/>
      <c r="N16" s="208"/>
      <c r="O16" s="208"/>
      <c r="P16" s="208"/>
      <c r="Q16" s="208"/>
      <c r="R16" s="208"/>
      <c r="S16" s="208"/>
      <c r="T16" s="208"/>
      <c r="U16" s="208"/>
      <c r="V16" s="208"/>
      <c r="W16" s="208"/>
    </row>
    <row r="17" spans="1:23" s="211" customFormat="1" ht="29.25" customHeight="1">
      <c r="A17" s="364" t="s">
        <v>3</v>
      </c>
      <c r="B17" s="530">
        <f>SUM(B14:B16)</f>
        <v>1255</v>
      </c>
      <c r="C17" s="530">
        <f>SUM(C14:C16)</f>
        <v>1683</v>
      </c>
      <c r="D17" s="530">
        <f>SUM(D14:D16)</f>
        <v>1978</v>
      </c>
      <c r="E17" s="365" t="s">
        <v>4</v>
      </c>
      <c r="F17" s="212"/>
      <c r="G17" s="212"/>
      <c r="H17" s="212"/>
      <c r="I17" s="212"/>
      <c r="J17" s="212"/>
      <c r="K17" s="212"/>
      <c r="L17" s="212"/>
      <c r="M17" s="212"/>
      <c r="N17" s="212"/>
      <c r="O17" s="212"/>
      <c r="P17" s="212"/>
      <c r="Q17" s="212"/>
      <c r="R17" s="212"/>
      <c r="S17" s="212"/>
      <c r="T17" s="212"/>
      <c r="U17" s="212"/>
      <c r="V17" s="212"/>
      <c r="W17" s="212"/>
    </row>
    <row r="18" spans="1:23" s="210" customFormat="1" ht="7.5" customHeight="1">
      <c r="A18" s="209"/>
      <c r="B18" s="209"/>
      <c r="C18" s="209"/>
      <c r="D18" s="209"/>
      <c r="E18" s="209"/>
      <c r="F18" s="208"/>
      <c r="G18" s="208"/>
      <c r="H18" s="207"/>
      <c r="I18" s="207"/>
      <c r="J18" s="207"/>
      <c r="K18" s="207"/>
      <c r="L18" s="207"/>
      <c r="M18" s="207"/>
      <c r="N18" s="207"/>
      <c r="O18" s="207"/>
      <c r="P18" s="207"/>
      <c r="Q18" s="207"/>
      <c r="R18" s="207"/>
      <c r="S18" s="207"/>
      <c r="T18" s="207"/>
      <c r="U18" s="207"/>
      <c r="V18" s="207"/>
      <c r="W18" s="207"/>
    </row>
    <row r="19" spans="1:23" s="239" customFormat="1" ht="15" customHeight="1">
      <c r="A19" s="279" t="s">
        <v>338</v>
      </c>
      <c r="B19" s="366"/>
      <c r="C19" s="366"/>
      <c r="D19" s="366"/>
      <c r="E19" s="280" t="s">
        <v>339</v>
      </c>
      <c r="F19" s="367"/>
      <c r="G19" s="367"/>
      <c r="H19" s="368"/>
      <c r="I19" s="368"/>
      <c r="J19" s="368"/>
      <c r="K19" s="368"/>
      <c r="L19" s="368"/>
      <c r="M19" s="368"/>
      <c r="N19" s="368"/>
      <c r="O19" s="368"/>
      <c r="P19" s="368"/>
      <c r="Q19" s="368"/>
      <c r="R19" s="368"/>
      <c r="S19" s="368"/>
      <c r="T19" s="368"/>
      <c r="U19" s="368"/>
      <c r="V19" s="368"/>
      <c r="W19" s="368"/>
    </row>
    <row r="20" spans="1:23" s="239" customFormat="1" ht="15" customHeight="1">
      <c r="A20" s="369" t="s">
        <v>109</v>
      </c>
      <c r="B20" s="368"/>
      <c r="C20" s="370"/>
      <c r="D20" s="370"/>
      <c r="E20" s="370" t="s">
        <v>110</v>
      </c>
      <c r="F20" s="368"/>
      <c r="G20" s="368"/>
      <c r="H20" s="368"/>
      <c r="I20" s="368"/>
      <c r="J20" s="368"/>
      <c r="K20" s="368"/>
      <c r="L20" s="368"/>
      <c r="M20" s="368"/>
      <c r="N20" s="368"/>
      <c r="O20" s="368"/>
      <c r="P20" s="368"/>
      <c r="Q20" s="368"/>
      <c r="R20" s="368"/>
      <c r="S20" s="368"/>
      <c r="T20" s="368"/>
      <c r="U20" s="368"/>
      <c r="V20" s="368"/>
      <c r="W20" s="368"/>
    </row>
  </sheetData>
  <sheetProtection/>
  <mergeCells count="1">
    <mergeCell ref="A3:E3"/>
  </mergeCells>
  <printOptions horizontalCentered="1" verticalCentered="1"/>
  <pageMargins left="0.25" right="0.25" top="0.5" bottom="0.36" header="0" footer="0.25"/>
  <pageSetup horizontalDpi="600" verticalDpi="6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2:W21"/>
  <sheetViews>
    <sheetView rightToLeft="1" view="pageBreakPreview" zoomScaleNormal="75" zoomScaleSheetLayoutView="100" zoomScalePageLayoutView="0" workbookViewId="0" topLeftCell="A1">
      <selection activeCell="F7" sqref="F7"/>
    </sheetView>
  </sheetViews>
  <sheetFormatPr defaultColWidth="9.140625" defaultRowHeight="12.75"/>
  <cols>
    <col min="1" max="1" width="36.28125" style="19" customWidth="1"/>
    <col min="2" max="4" width="21.00390625" style="19" customWidth="1"/>
    <col min="5" max="5" width="36.00390625" style="19" customWidth="1"/>
    <col min="6" max="23" width="9.140625" style="19" customWidth="1"/>
  </cols>
  <sheetData>
    <row r="1" ht="39" customHeight="1"/>
    <row r="2" spans="1:23" s="139" customFormat="1" ht="24.75" customHeight="1">
      <c r="A2" s="103" t="s">
        <v>39</v>
      </c>
      <c r="B2" s="103"/>
      <c r="C2" s="103"/>
      <c r="D2" s="103"/>
      <c r="E2" s="103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</row>
    <row r="3" spans="1:23" s="139" customFormat="1" ht="16.5" customHeight="1">
      <c r="A3" s="625" t="s">
        <v>189</v>
      </c>
      <c r="B3" s="625"/>
      <c r="C3" s="625"/>
      <c r="D3" s="625"/>
      <c r="E3" s="625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</row>
    <row r="4" spans="1:23" s="140" customFormat="1" ht="18.75" customHeight="1">
      <c r="A4" s="103" t="s">
        <v>375</v>
      </c>
      <c r="B4" s="103"/>
      <c r="C4" s="103"/>
      <c r="D4" s="103"/>
      <c r="E4" s="103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</row>
    <row r="5" ht="16.5" customHeight="1"/>
    <row r="6" spans="1:5" ht="24.75" customHeight="1">
      <c r="A6" s="188" t="s">
        <v>411</v>
      </c>
      <c r="E6" s="82"/>
    </row>
    <row r="7" spans="1:5" ht="30" customHeight="1">
      <c r="A7" s="116" t="s">
        <v>155</v>
      </c>
      <c r="B7" s="317">
        <v>2013</v>
      </c>
      <c r="C7" s="317">
        <v>2014</v>
      </c>
      <c r="D7" s="317">
        <v>2015</v>
      </c>
      <c r="E7" s="115" t="s">
        <v>346</v>
      </c>
    </row>
    <row r="8" spans="1:23" s="6" customFormat="1" ht="27" customHeight="1">
      <c r="A8" s="189" t="s">
        <v>215</v>
      </c>
      <c r="B8" s="371">
        <v>13.4</v>
      </c>
      <c r="C8" s="371">
        <v>12.9</v>
      </c>
      <c r="D8" s="371">
        <v>12.8</v>
      </c>
      <c r="E8" s="190" t="s">
        <v>219</v>
      </c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</row>
    <row r="9" spans="1:23" s="6" customFormat="1" ht="27" customHeight="1">
      <c r="A9" s="191" t="s">
        <v>343</v>
      </c>
      <c r="B9" s="372">
        <v>9.1</v>
      </c>
      <c r="C9" s="372">
        <v>9.4</v>
      </c>
      <c r="D9" s="372">
        <v>9.5</v>
      </c>
      <c r="E9" s="192" t="s">
        <v>340</v>
      </c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</row>
    <row r="10" spans="1:23" s="6" customFormat="1" ht="27" customHeight="1">
      <c r="A10" s="193" t="s">
        <v>342</v>
      </c>
      <c r="B10" s="373">
        <v>26.9</v>
      </c>
      <c r="C10" s="373">
        <v>21.2</v>
      </c>
      <c r="D10" s="373">
        <v>20.2</v>
      </c>
      <c r="E10" s="194" t="s">
        <v>341</v>
      </c>
      <c r="F10" s="531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</row>
    <row r="11" spans="1:23" s="6" customFormat="1" ht="27" customHeight="1">
      <c r="A11" s="195" t="s">
        <v>216</v>
      </c>
      <c r="B11" s="374">
        <v>1.1</v>
      </c>
      <c r="C11" s="374">
        <v>1</v>
      </c>
      <c r="D11" s="374">
        <v>1.1</v>
      </c>
      <c r="E11" s="196" t="s">
        <v>220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</row>
    <row r="12" spans="1:23" s="6" customFormat="1" ht="27" customHeight="1">
      <c r="A12" s="193" t="s">
        <v>343</v>
      </c>
      <c r="B12" s="373">
        <v>1</v>
      </c>
      <c r="C12" s="373">
        <v>1.1</v>
      </c>
      <c r="D12" s="373">
        <v>1.1</v>
      </c>
      <c r="E12" s="194" t="s">
        <v>344</v>
      </c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</row>
    <row r="13" spans="1:23" s="6" customFormat="1" ht="27" customHeight="1">
      <c r="A13" s="191" t="s">
        <v>342</v>
      </c>
      <c r="B13" s="372">
        <v>1.3</v>
      </c>
      <c r="C13" s="372">
        <v>1</v>
      </c>
      <c r="D13" s="372">
        <v>1</v>
      </c>
      <c r="E13" s="192" t="s">
        <v>345</v>
      </c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</row>
    <row r="14" spans="1:23" s="6" customFormat="1" ht="27" customHeight="1">
      <c r="A14" s="375" t="s">
        <v>347</v>
      </c>
      <c r="B14" s="371">
        <v>1.2</v>
      </c>
      <c r="C14" s="371">
        <v>1.2</v>
      </c>
      <c r="D14" s="371">
        <v>1.2</v>
      </c>
      <c r="E14" s="376" t="s">
        <v>348</v>
      </c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</row>
    <row r="15" spans="1:23" s="6" customFormat="1" ht="27" customHeight="1">
      <c r="A15" s="377" t="s">
        <v>173</v>
      </c>
      <c r="B15" s="374">
        <v>6.2</v>
      </c>
      <c r="C15" s="374">
        <v>6.2</v>
      </c>
      <c r="D15" s="374">
        <v>5.1</v>
      </c>
      <c r="E15" s="378" t="s">
        <v>175</v>
      </c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</row>
    <row r="16" spans="1:23" s="6" customFormat="1" ht="27" customHeight="1">
      <c r="A16" s="375" t="s">
        <v>174</v>
      </c>
      <c r="B16" s="371">
        <v>4.1</v>
      </c>
      <c r="C16" s="371">
        <v>3.7</v>
      </c>
      <c r="D16" s="371">
        <v>3.4</v>
      </c>
      <c r="E16" s="376" t="s">
        <v>176</v>
      </c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</row>
    <row r="17" spans="1:23" s="6" customFormat="1" ht="27" customHeight="1">
      <c r="A17" s="379" t="s">
        <v>217</v>
      </c>
      <c r="B17" s="374">
        <v>2.2</v>
      </c>
      <c r="C17" s="374">
        <v>2.2</v>
      </c>
      <c r="D17" s="374">
        <v>2</v>
      </c>
      <c r="E17" s="378" t="s">
        <v>221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</row>
    <row r="18" spans="1:23" s="6" customFormat="1" ht="27" customHeight="1">
      <c r="A18" s="380" t="s">
        <v>218</v>
      </c>
      <c r="B18" s="381">
        <v>0.6</v>
      </c>
      <c r="C18" s="381">
        <v>0.7</v>
      </c>
      <c r="D18" s="381">
        <v>0.8</v>
      </c>
      <c r="E18" s="382" t="s">
        <v>222</v>
      </c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</row>
    <row r="19" spans="1:23" s="6" customFormat="1" ht="3" customHeight="1">
      <c r="A19" s="84"/>
      <c r="B19" s="85"/>
      <c r="C19" s="85"/>
      <c r="D19" s="85"/>
      <c r="E19" s="83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</row>
    <row r="20" spans="1:23" s="416" customFormat="1" ht="15" customHeight="1">
      <c r="A20" s="414" t="s">
        <v>350</v>
      </c>
      <c r="B20" s="264"/>
      <c r="C20" s="415"/>
      <c r="D20" s="415"/>
      <c r="E20" s="415" t="s">
        <v>349</v>
      </c>
      <c r="F20" s="264"/>
      <c r="G20" s="264"/>
      <c r="H20" s="264"/>
      <c r="I20" s="264"/>
      <c r="J20" s="264"/>
      <c r="K20" s="264"/>
      <c r="L20" s="264"/>
      <c r="M20" s="264"/>
      <c r="N20" s="264"/>
      <c r="O20" s="264"/>
      <c r="P20" s="264"/>
      <c r="Q20" s="264"/>
      <c r="R20" s="264"/>
      <c r="S20" s="264"/>
      <c r="T20" s="264"/>
      <c r="U20" s="264"/>
      <c r="V20" s="264"/>
      <c r="W20" s="264"/>
    </row>
    <row r="21" spans="1:23" s="416" customFormat="1" ht="15" customHeight="1">
      <c r="A21" s="169" t="s">
        <v>112</v>
      </c>
      <c r="B21" s="417"/>
      <c r="C21" s="417"/>
      <c r="D21" s="417"/>
      <c r="E21" s="418" t="s">
        <v>142</v>
      </c>
      <c r="F21" s="264"/>
      <c r="G21" s="264"/>
      <c r="H21" s="264"/>
      <c r="I21" s="264"/>
      <c r="J21" s="264"/>
      <c r="K21" s="264"/>
      <c r="L21" s="264"/>
      <c r="M21" s="264"/>
      <c r="N21" s="264"/>
      <c r="O21" s="264"/>
      <c r="P21" s="264"/>
      <c r="Q21" s="264"/>
      <c r="R21" s="264"/>
      <c r="S21" s="264"/>
      <c r="T21" s="264"/>
      <c r="U21" s="264"/>
      <c r="V21" s="264"/>
      <c r="W21" s="264"/>
    </row>
  </sheetData>
  <sheetProtection/>
  <mergeCells count="1">
    <mergeCell ref="A3:E3"/>
  </mergeCells>
  <printOptions horizontalCentered="1" verticalCentered="1"/>
  <pageMargins left="0.5" right="0.5" top="0.5" bottom="0.5" header="0" footer="0.25"/>
  <pageSetup horizontalDpi="300" verticalDpi="3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1:X185"/>
  <sheetViews>
    <sheetView zoomScale="130" zoomScaleNormal="130" zoomScalePageLayoutView="0" workbookViewId="0" topLeftCell="B56">
      <selection activeCell="M67" sqref="M67"/>
    </sheetView>
  </sheetViews>
  <sheetFormatPr defaultColWidth="9.140625" defaultRowHeight="12.75"/>
  <cols>
    <col min="1" max="1" width="20.7109375" style="27" bestFit="1" customWidth="1"/>
    <col min="2" max="3" width="9.421875" style="27" bestFit="1" customWidth="1"/>
    <col min="4" max="4" width="14.421875" style="27" bestFit="1" customWidth="1"/>
    <col min="5" max="5" width="9.7109375" style="27" customWidth="1"/>
    <col min="6" max="11" width="10.140625" style="27" bestFit="1" customWidth="1"/>
    <col min="12" max="14" width="9.421875" style="27" bestFit="1" customWidth="1"/>
    <col min="15" max="16" width="9.28125" style="27" bestFit="1" customWidth="1"/>
    <col min="17" max="17" width="9.57421875" style="27" bestFit="1" customWidth="1"/>
    <col min="18" max="23" width="9.140625" style="27" customWidth="1"/>
    <col min="24" max="16384" width="9.140625" style="9" customWidth="1"/>
  </cols>
  <sheetData>
    <row r="1" spans="2:7" ht="16.5" customHeight="1">
      <c r="B1" s="29"/>
      <c r="C1" s="29"/>
      <c r="D1" s="35" t="s">
        <v>23</v>
      </c>
      <c r="F1" s="29"/>
      <c r="G1" s="29"/>
    </row>
    <row r="2" spans="1:18" ht="16.5" customHeight="1">
      <c r="A2" s="66">
        <v>2005</v>
      </c>
      <c r="B2" s="67" t="s">
        <v>79</v>
      </c>
      <c r="C2" s="67" t="s">
        <v>92</v>
      </c>
      <c r="D2" s="67" t="s">
        <v>93</v>
      </c>
      <c r="E2" s="67" t="s">
        <v>80</v>
      </c>
      <c r="F2" s="67" t="s">
        <v>81</v>
      </c>
      <c r="G2" s="67" t="s">
        <v>82</v>
      </c>
      <c r="H2" s="67" t="s">
        <v>83</v>
      </c>
      <c r="I2" s="67" t="s">
        <v>101</v>
      </c>
      <c r="J2" s="67" t="s">
        <v>85</v>
      </c>
      <c r="K2" s="67" t="s">
        <v>86</v>
      </c>
      <c r="L2" s="67" t="s">
        <v>87</v>
      </c>
      <c r="M2" s="67" t="s">
        <v>88</v>
      </c>
      <c r="N2" s="67" t="s">
        <v>89</v>
      </c>
      <c r="O2" s="67" t="s">
        <v>90</v>
      </c>
      <c r="P2" s="67" t="s">
        <v>91</v>
      </c>
      <c r="Q2" s="67" t="s">
        <v>95</v>
      </c>
      <c r="R2" s="67"/>
    </row>
    <row r="3" spans="1:18" ht="16.5" customHeight="1">
      <c r="A3" s="27" t="s">
        <v>105</v>
      </c>
      <c r="B3" s="30" t="e">
        <f>#N/A</f>
        <v>#N/A</v>
      </c>
      <c r="C3" s="30" t="e">
        <f>#N/A</f>
        <v>#N/A</v>
      </c>
      <c r="D3" s="30" t="e">
        <f>#N/A</f>
        <v>#N/A</v>
      </c>
      <c r="E3" s="30" t="e">
        <f>#N/A</f>
        <v>#N/A</v>
      </c>
      <c r="F3" s="30" t="e">
        <f>#N/A</f>
        <v>#N/A</v>
      </c>
      <c r="G3" s="30" t="e">
        <f>#N/A</f>
        <v>#N/A</v>
      </c>
      <c r="H3" s="30" t="e">
        <f>#N/A</f>
        <v>#N/A</v>
      </c>
      <c r="I3" s="30" t="e">
        <f>#N/A</f>
        <v>#N/A</v>
      </c>
      <c r="J3" s="30" t="e">
        <f>#N/A</f>
        <v>#N/A</v>
      </c>
      <c r="K3" s="30" t="e">
        <f>#N/A</f>
        <v>#N/A</v>
      </c>
      <c r="L3" s="30" t="e">
        <f>#N/A</f>
        <v>#N/A</v>
      </c>
      <c r="M3" s="30" t="e">
        <f>#N/A</f>
        <v>#N/A</v>
      </c>
      <c r="N3" s="30" t="e">
        <f>#N/A</f>
        <v>#N/A</v>
      </c>
      <c r="O3" s="30" t="e">
        <f>#N/A</f>
        <v>#N/A</v>
      </c>
      <c r="P3" s="30" t="e">
        <f>#N/A</f>
        <v>#N/A</v>
      </c>
      <c r="Q3" s="30">
        <f>Q138/1000</f>
        <v>-0.747</v>
      </c>
      <c r="R3" s="68"/>
    </row>
    <row r="4" spans="1:18" ht="16.5" customHeight="1">
      <c r="A4" s="27" t="s">
        <v>145</v>
      </c>
      <c r="B4" s="30" t="e">
        <f>#N/A</f>
        <v>#N/A</v>
      </c>
      <c r="C4" s="30" t="e">
        <f>#N/A</f>
        <v>#N/A</v>
      </c>
      <c r="D4" s="30" t="e">
        <f>#N/A</f>
        <v>#N/A</v>
      </c>
      <c r="E4" s="30" t="e">
        <f>#N/A</f>
        <v>#N/A</v>
      </c>
      <c r="F4" s="30" t="e">
        <f>#N/A</f>
        <v>#N/A</v>
      </c>
      <c r="G4" s="30" t="e">
        <f>#N/A</f>
        <v>#N/A</v>
      </c>
      <c r="H4" s="30" t="e">
        <f>#N/A</f>
        <v>#N/A</v>
      </c>
      <c r="I4" s="30" t="e">
        <f>#N/A</f>
        <v>#N/A</v>
      </c>
      <c r="J4" s="30" t="e">
        <f>#N/A</f>
        <v>#N/A</v>
      </c>
      <c r="K4" s="30" t="e">
        <f>#N/A</f>
        <v>#N/A</v>
      </c>
      <c r="L4" s="30" t="e">
        <f>#N/A</f>
        <v>#N/A</v>
      </c>
      <c r="M4" s="30" t="e">
        <f>#N/A</f>
        <v>#N/A</v>
      </c>
      <c r="N4" s="30" t="e">
        <f>#N/A</f>
        <v>#N/A</v>
      </c>
      <c r="O4" s="30" t="e">
        <f>#N/A</f>
        <v>#N/A</v>
      </c>
      <c r="P4" s="30" t="e">
        <f>#N/A</f>
        <v>#N/A</v>
      </c>
      <c r="Q4" s="30">
        <f>Q139/1000</f>
        <v>0.615</v>
      </c>
      <c r="R4" s="68"/>
    </row>
    <row r="5" ht="16.5" customHeight="1"/>
    <row r="6" ht="16.5" customHeight="1"/>
    <row r="7" spans="1:17" ht="16.5" customHeight="1">
      <c r="A7" s="66">
        <v>2000</v>
      </c>
      <c r="B7" s="67" t="s">
        <v>79</v>
      </c>
      <c r="C7" s="67" t="s">
        <v>92</v>
      </c>
      <c r="D7" s="67" t="s">
        <v>93</v>
      </c>
      <c r="E7" s="67" t="s">
        <v>80</v>
      </c>
      <c r="F7" s="67" t="s">
        <v>81</v>
      </c>
      <c r="G7" s="67" t="s">
        <v>82</v>
      </c>
      <c r="H7" s="67" t="s">
        <v>83</v>
      </c>
      <c r="I7" s="67" t="s">
        <v>101</v>
      </c>
      <c r="J7" s="67" t="s">
        <v>85</v>
      </c>
      <c r="K7" s="67" t="s">
        <v>86</v>
      </c>
      <c r="L7" s="67" t="s">
        <v>87</v>
      </c>
      <c r="M7" s="67" t="s">
        <v>88</v>
      </c>
      <c r="N7" s="67" t="s">
        <v>89</v>
      </c>
      <c r="O7" s="67" t="s">
        <v>90</v>
      </c>
      <c r="P7" s="67" t="s">
        <v>91</v>
      </c>
      <c r="Q7" s="67" t="s">
        <v>95</v>
      </c>
    </row>
    <row r="8" spans="1:17" ht="16.5" customHeight="1">
      <c r="A8" s="27" t="s">
        <v>105</v>
      </c>
      <c r="B8" s="30" t="e">
        <f>#N/A</f>
        <v>#N/A</v>
      </c>
      <c r="C8" s="30" t="e">
        <f>#N/A</f>
        <v>#N/A</v>
      </c>
      <c r="D8" s="30" t="e">
        <f>#N/A</f>
        <v>#N/A</v>
      </c>
      <c r="E8" s="30" t="e">
        <f>#N/A</f>
        <v>#N/A</v>
      </c>
      <c r="F8" s="30" t="e">
        <f>#N/A</f>
        <v>#N/A</v>
      </c>
      <c r="G8" s="30" t="e">
        <f>#N/A</f>
        <v>#N/A</v>
      </c>
      <c r="H8" s="30" t="e">
        <f>#N/A</f>
        <v>#N/A</v>
      </c>
      <c r="I8" s="30" t="e">
        <f>#N/A</f>
        <v>#N/A</v>
      </c>
      <c r="J8" s="30" t="e">
        <f>#N/A</f>
        <v>#N/A</v>
      </c>
      <c r="K8" s="30" t="e">
        <f>#N/A</f>
        <v>#N/A</v>
      </c>
      <c r="L8" s="30" t="e">
        <f>#N/A</f>
        <v>#N/A</v>
      </c>
      <c r="M8" s="30" t="e">
        <f>#N/A</f>
        <v>#N/A</v>
      </c>
      <c r="N8" s="30" t="e">
        <f>#N/A</f>
        <v>#N/A</v>
      </c>
      <c r="O8" s="30" t="e">
        <f>#N/A</f>
        <v>#N/A</v>
      </c>
      <c r="P8" s="30" t="e">
        <f>#N/A</f>
        <v>#N/A</v>
      </c>
      <c r="Q8" s="30">
        <f>Q143/1000</f>
        <v>-0.849</v>
      </c>
    </row>
    <row r="9" spans="1:17" ht="16.5" customHeight="1">
      <c r="A9" s="27" t="s">
        <v>145</v>
      </c>
      <c r="B9" s="30" t="e">
        <f>#N/A</f>
        <v>#N/A</v>
      </c>
      <c r="C9" s="30" t="e">
        <f>#N/A</f>
        <v>#N/A</v>
      </c>
      <c r="D9" s="30" t="e">
        <f>#N/A</f>
        <v>#N/A</v>
      </c>
      <c r="E9" s="30" t="e">
        <f>#N/A</f>
        <v>#N/A</v>
      </c>
      <c r="F9" s="30" t="e">
        <f>#N/A</f>
        <v>#N/A</v>
      </c>
      <c r="G9" s="30" t="e">
        <f>#N/A</f>
        <v>#N/A</v>
      </c>
      <c r="H9" s="30" t="e">
        <f>#N/A</f>
        <v>#N/A</v>
      </c>
      <c r="I9" s="30" t="e">
        <f>#N/A</f>
        <v>#N/A</v>
      </c>
      <c r="J9" s="30" t="e">
        <f>#N/A</f>
        <v>#N/A</v>
      </c>
      <c r="K9" s="30" t="e">
        <f>#N/A</f>
        <v>#N/A</v>
      </c>
      <c r="L9" s="30" t="e">
        <f>#N/A</f>
        <v>#N/A</v>
      </c>
      <c r="M9" s="30" t="e">
        <f>#N/A</f>
        <v>#N/A</v>
      </c>
      <c r="N9" s="30" t="e">
        <f>#N/A</f>
        <v>#N/A</v>
      </c>
      <c r="O9" s="30" t="e">
        <f>#N/A</f>
        <v>#N/A</v>
      </c>
      <c r="P9" s="30" t="e">
        <f>#N/A</f>
        <v>#N/A</v>
      </c>
      <c r="Q9" s="30">
        <f>Q144/1000</f>
        <v>0.652</v>
      </c>
    </row>
    <row r="10" spans="2:15" ht="16.5" customHeight="1" thickBot="1"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</row>
    <row r="11" spans="1:17" ht="21" customHeight="1">
      <c r="A11" s="32">
        <v>2011</v>
      </c>
      <c r="B11" s="69" t="s">
        <v>128</v>
      </c>
      <c r="C11" s="71" t="s">
        <v>92</v>
      </c>
      <c r="D11" s="72" t="s">
        <v>93</v>
      </c>
      <c r="E11" s="69" t="s">
        <v>129</v>
      </c>
      <c r="F11" s="69" t="s">
        <v>130</v>
      </c>
      <c r="G11" s="69" t="s">
        <v>131</v>
      </c>
      <c r="H11" s="69" t="s">
        <v>132</v>
      </c>
      <c r="I11" s="69" t="s">
        <v>133</v>
      </c>
      <c r="J11" s="69" t="s">
        <v>134</v>
      </c>
      <c r="K11" s="69" t="s">
        <v>135</v>
      </c>
      <c r="L11" s="69" t="s">
        <v>136</v>
      </c>
      <c r="M11" s="69" t="s">
        <v>137</v>
      </c>
      <c r="N11" s="69" t="s">
        <v>138</v>
      </c>
      <c r="O11" s="69" t="s">
        <v>139</v>
      </c>
      <c r="P11" s="69" t="s">
        <v>140</v>
      </c>
      <c r="Q11" s="69" t="s">
        <v>95</v>
      </c>
    </row>
    <row r="12" spans="1:17" ht="15">
      <c r="A12" s="27" t="s">
        <v>105</v>
      </c>
      <c r="B12" s="30">
        <v>40244</v>
      </c>
      <c r="C12" s="30">
        <v>42557</v>
      </c>
      <c r="D12" s="30">
        <v>42046</v>
      </c>
      <c r="E12" s="30">
        <v>39207</v>
      </c>
      <c r="F12" s="30">
        <v>146810</v>
      </c>
      <c r="G12" s="30">
        <v>319029</v>
      </c>
      <c r="H12" s="30">
        <v>324326</v>
      </c>
      <c r="I12" s="30">
        <v>249104</v>
      </c>
      <c r="J12" s="30">
        <v>152553</v>
      </c>
      <c r="K12" s="30">
        <v>89973</v>
      </c>
      <c r="L12" s="30">
        <v>53040</v>
      </c>
      <c r="M12" s="30">
        <v>23187</v>
      </c>
      <c r="N12" s="30">
        <v>7768</v>
      </c>
      <c r="O12" s="30">
        <v>2878</v>
      </c>
      <c r="P12" s="30">
        <v>1676</v>
      </c>
      <c r="Q12" s="30">
        <v>1982</v>
      </c>
    </row>
    <row r="13" spans="1:17" ht="15">
      <c r="A13" s="27" t="s">
        <v>145</v>
      </c>
      <c r="B13" s="30">
        <v>33672</v>
      </c>
      <c r="C13" s="30">
        <v>34152</v>
      </c>
      <c r="D13" s="30">
        <v>34262</v>
      </c>
      <c r="E13" s="30">
        <v>34982</v>
      </c>
      <c r="F13" s="30">
        <v>56961</v>
      </c>
      <c r="G13" s="30">
        <v>72096</v>
      </c>
      <c r="H13" s="30">
        <v>68480</v>
      </c>
      <c r="I13" s="30">
        <v>50501</v>
      </c>
      <c r="J13" s="30">
        <v>34308</v>
      </c>
      <c r="K13" s="30">
        <v>20849</v>
      </c>
      <c r="L13" s="30">
        <v>13269</v>
      </c>
      <c r="M13" s="30">
        <v>6316</v>
      </c>
      <c r="N13" s="30">
        <v>3128</v>
      </c>
      <c r="O13" s="30">
        <v>1789</v>
      </c>
      <c r="P13" s="30">
        <v>1247</v>
      </c>
      <c r="Q13" s="30">
        <v>1278</v>
      </c>
    </row>
    <row r="14" spans="1:17" ht="15">
      <c r="A14"/>
      <c r="B14"/>
      <c r="C14"/>
      <c r="D14"/>
      <c r="E14"/>
      <c r="F14"/>
      <c r="G14"/>
      <c r="H14"/>
      <c r="I14"/>
      <c r="J14"/>
      <c r="K14" s="179"/>
      <c r="L14" s="179"/>
      <c r="M14" s="180"/>
      <c r="N14" s="179"/>
      <c r="O14" s="179"/>
      <c r="P14"/>
      <c r="Q14"/>
    </row>
    <row r="15" spans="1:17" ht="15.75" thickBot="1">
      <c r="A15"/>
      <c r="B15"/>
      <c r="C15"/>
      <c r="D15"/>
      <c r="E15"/>
      <c r="F15"/>
      <c r="G15"/>
      <c r="H15"/>
      <c r="I15"/>
      <c r="J15"/>
      <c r="K15" s="179"/>
      <c r="L15" s="179"/>
      <c r="M15" s="180"/>
      <c r="N15" s="179"/>
      <c r="O15" s="179"/>
      <c r="P15"/>
      <c r="Q15"/>
    </row>
    <row r="16" spans="1:17" ht="15">
      <c r="A16" s="32">
        <v>2011</v>
      </c>
      <c r="B16" s="69" t="s">
        <v>128</v>
      </c>
      <c r="C16" s="71" t="s">
        <v>92</v>
      </c>
      <c r="D16" s="72" t="s">
        <v>93</v>
      </c>
      <c r="E16" s="69" t="s">
        <v>129</v>
      </c>
      <c r="F16" s="69" t="s">
        <v>130</v>
      </c>
      <c r="G16" s="69" t="s">
        <v>131</v>
      </c>
      <c r="H16" s="69" t="s">
        <v>132</v>
      </c>
      <c r="I16" s="69" t="s">
        <v>133</v>
      </c>
      <c r="J16" s="69" t="s">
        <v>134</v>
      </c>
      <c r="K16" s="69" t="s">
        <v>135</v>
      </c>
      <c r="L16" s="69" t="s">
        <v>136</v>
      </c>
      <c r="M16" s="69" t="s">
        <v>137</v>
      </c>
      <c r="N16" s="69" t="s">
        <v>138</v>
      </c>
      <c r="O16" s="69" t="s">
        <v>139</v>
      </c>
      <c r="P16" s="69" t="s">
        <v>140</v>
      </c>
      <c r="Q16" s="69" t="s">
        <v>95</v>
      </c>
    </row>
    <row r="17" spans="1:17" ht="15">
      <c r="A17" s="27" t="s">
        <v>105</v>
      </c>
      <c r="B17" s="181">
        <f>B12/(-1000)</f>
        <v>-40.244</v>
      </c>
      <c r="C17" s="181">
        <f>C12/(-1000)</f>
        <v>-42.557</v>
      </c>
      <c r="D17" s="181" t="e">
        <f>#N/A</f>
        <v>#N/A</v>
      </c>
      <c r="E17" s="181" t="e">
        <f>#N/A</f>
        <v>#N/A</v>
      </c>
      <c r="F17" s="181" t="e">
        <f>#N/A</f>
        <v>#N/A</v>
      </c>
      <c r="G17" s="181" t="e">
        <f>#N/A</f>
        <v>#N/A</v>
      </c>
      <c r="H17" s="181" t="e">
        <f>#N/A</f>
        <v>#N/A</v>
      </c>
      <c r="I17" s="181" t="e">
        <f>#N/A</f>
        <v>#N/A</v>
      </c>
      <c r="J17" s="181" t="e">
        <f>#N/A</f>
        <v>#N/A</v>
      </c>
      <c r="K17" s="181" t="e">
        <f>#N/A</f>
        <v>#N/A</v>
      </c>
      <c r="L17" s="181" t="e">
        <f>#N/A</f>
        <v>#N/A</v>
      </c>
      <c r="M17" s="181" t="e">
        <f>#N/A</f>
        <v>#N/A</v>
      </c>
      <c r="N17" s="181" t="e">
        <f>#N/A</f>
        <v>#N/A</v>
      </c>
      <c r="O17" s="181" t="e">
        <f>#N/A</f>
        <v>#N/A</v>
      </c>
      <c r="P17" s="181" t="e">
        <f>#N/A</f>
        <v>#N/A</v>
      </c>
      <c r="Q17" s="181" t="e">
        <f>#N/A</f>
        <v>#N/A</v>
      </c>
    </row>
    <row r="18" spans="1:17" ht="15">
      <c r="A18" s="27" t="s">
        <v>145</v>
      </c>
      <c r="B18" s="181">
        <f>B13/(1000)</f>
        <v>33.672</v>
      </c>
      <c r="C18" s="181" t="e">
        <f>#N/A</f>
        <v>#N/A</v>
      </c>
      <c r="D18" s="181" t="e">
        <f>#N/A</f>
        <v>#N/A</v>
      </c>
      <c r="E18" s="181" t="e">
        <f>#N/A</f>
        <v>#N/A</v>
      </c>
      <c r="F18" s="181" t="e">
        <f>#N/A</f>
        <v>#N/A</v>
      </c>
      <c r="G18" s="181" t="e">
        <f>#N/A</f>
        <v>#N/A</v>
      </c>
      <c r="H18" s="181" t="e">
        <f>#N/A</f>
        <v>#N/A</v>
      </c>
      <c r="I18" s="181" t="e">
        <f>#N/A</f>
        <v>#N/A</v>
      </c>
      <c r="J18" s="181" t="e">
        <f>#N/A</f>
        <v>#N/A</v>
      </c>
      <c r="K18" s="181" t="e">
        <f>#N/A</f>
        <v>#N/A</v>
      </c>
      <c r="L18" s="181" t="e">
        <f>#N/A</f>
        <v>#N/A</v>
      </c>
      <c r="M18" s="181" t="e">
        <f>#N/A</f>
        <v>#N/A</v>
      </c>
      <c r="N18" s="181" t="e">
        <f>#N/A</f>
        <v>#N/A</v>
      </c>
      <c r="O18" s="181" t="e">
        <f>#N/A</f>
        <v>#N/A</v>
      </c>
      <c r="P18" s="181" t="e">
        <f>#N/A</f>
        <v>#N/A</v>
      </c>
      <c r="Q18" s="181" t="e">
        <f>#N/A</f>
        <v>#N/A</v>
      </c>
    </row>
    <row r="19" spans="2:17" ht="15">
      <c r="B19" s="181"/>
      <c r="C19" s="181"/>
      <c r="D19" s="181"/>
      <c r="E19" s="181"/>
      <c r="F19" s="181"/>
      <c r="G19" s="181"/>
      <c r="H19" s="181"/>
      <c r="I19" s="181"/>
      <c r="J19" s="181"/>
      <c r="K19" s="181"/>
      <c r="L19" s="181"/>
      <c r="M19" s="181"/>
      <c r="N19" s="181"/>
      <c r="O19" s="181"/>
      <c r="P19" s="181"/>
      <c r="Q19" s="181"/>
    </row>
    <row r="20" spans="2:17" ht="15.75" thickBot="1">
      <c r="B20" s="181"/>
      <c r="C20" s="181"/>
      <c r="D20" s="181"/>
      <c r="E20" s="181"/>
      <c r="F20" s="181"/>
      <c r="G20" s="181"/>
      <c r="H20" s="181"/>
      <c r="I20" s="181"/>
      <c r="J20" s="181"/>
      <c r="K20" s="181"/>
      <c r="L20" s="181"/>
      <c r="M20" s="181"/>
      <c r="N20" s="181"/>
      <c r="O20" s="181"/>
      <c r="P20" s="181"/>
      <c r="Q20" s="181"/>
    </row>
    <row r="21" spans="1:17" ht="15">
      <c r="A21" s="32">
        <v>2012</v>
      </c>
      <c r="B21" s="69" t="s">
        <v>128</v>
      </c>
      <c r="C21" s="71" t="s">
        <v>92</v>
      </c>
      <c r="D21" s="72" t="s">
        <v>93</v>
      </c>
      <c r="E21" s="69" t="s">
        <v>129</v>
      </c>
      <c r="F21" s="69" t="s">
        <v>130</v>
      </c>
      <c r="G21" s="69" t="s">
        <v>131</v>
      </c>
      <c r="H21" s="69" t="s">
        <v>132</v>
      </c>
      <c r="I21" s="69" t="s">
        <v>133</v>
      </c>
      <c r="J21" s="69" t="s">
        <v>134</v>
      </c>
      <c r="K21" s="69" t="s">
        <v>135</v>
      </c>
      <c r="L21" s="69" t="s">
        <v>136</v>
      </c>
      <c r="M21" s="69" t="s">
        <v>137</v>
      </c>
      <c r="N21" s="69" t="s">
        <v>138</v>
      </c>
      <c r="O21" s="69" t="s">
        <v>139</v>
      </c>
      <c r="P21" s="69" t="s">
        <v>140</v>
      </c>
      <c r="Q21" s="69" t="s">
        <v>95</v>
      </c>
    </row>
    <row r="22" spans="1:17" ht="17.25">
      <c r="A22" s="27" t="s">
        <v>105</v>
      </c>
      <c r="B22" s="221">
        <v>42059</v>
      </c>
      <c r="C22" s="222">
        <v>44470</v>
      </c>
      <c r="D22" s="221">
        <v>43935</v>
      </c>
      <c r="E22" s="222">
        <v>40971</v>
      </c>
      <c r="F22" s="221">
        <v>153176</v>
      </c>
      <c r="G22" s="222">
        <v>332761</v>
      </c>
      <c r="H22" s="221">
        <v>338273</v>
      </c>
      <c r="I22" s="222">
        <v>259820</v>
      </c>
      <c r="J22" s="221">
        <v>159123</v>
      </c>
      <c r="K22" s="222">
        <v>93856</v>
      </c>
      <c r="L22" s="221">
        <v>55334</v>
      </c>
      <c r="M22" s="222">
        <v>24196</v>
      </c>
      <c r="N22" s="221">
        <v>8112</v>
      </c>
      <c r="O22" s="222">
        <v>3010</v>
      </c>
      <c r="P22" s="221">
        <v>1755</v>
      </c>
      <c r="Q22" s="222">
        <v>2074</v>
      </c>
    </row>
    <row r="23" spans="1:17" ht="17.25">
      <c r="A23" s="27" t="s">
        <v>145</v>
      </c>
      <c r="B23" s="221">
        <v>36154</v>
      </c>
      <c r="C23" s="222">
        <v>36567</v>
      </c>
      <c r="D23" s="221">
        <v>36904</v>
      </c>
      <c r="E23" s="222">
        <v>37049</v>
      </c>
      <c r="F23" s="221">
        <v>61413</v>
      </c>
      <c r="G23" s="222">
        <v>77844</v>
      </c>
      <c r="H23" s="221">
        <v>73965</v>
      </c>
      <c r="I23" s="222">
        <v>54527</v>
      </c>
      <c r="J23" s="221">
        <v>37029</v>
      </c>
      <c r="K23" s="222">
        <v>22477</v>
      </c>
      <c r="L23" s="221">
        <v>14291</v>
      </c>
      <c r="M23" s="222">
        <v>6786</v>
      </c>
      <c r="N23" s="221">
        <v>3348</v>
      </c>
      <c r="O23" s="222">
        <v>1908</v>
      </c>
      <c r="P23" s="221">
        <v>1328</v>
      </c>
      <c r="Q23" s="222">
        <v>1360</v>
      </c>
    </row>
    <row r="24" spans="1:17" ht="18" thickBot="1">
      <c r="A24" s="32">
        <v>2012</v>
      </c>
      <c r="B24" s="221"/>
      <c r="C24" s="222"/>
      <c r="D24" s="221"/>
      <c r="E24" s="222"/>
      <c r="F24" s="221"/>
      <c r="G24" s="222"/>
      <c r="H24" s="221"/>
      <c r="I24" s="222"/>
      <c r="J24" s="221"/>
      <c r="K24" s="222"/>
      <c r="L24" s="221"/>
      <c r="M24" s="222"/>
      <c r="N24" s="221"/>
      <c r="O24" s="222"/>
      <c r="P24" s="221"/>
      <c r="Q24" s="222"/>
    </row>
    <row r="25" spans="1:17" ht="15">
      <c r="A25" s="32"/>
      <c r="B25" s="69" t="s">
        <v>128</v>
      </c>
      <c r="C25" s="71" t="s">
        <v>92</v>
      </c>
      <c r="D25" s="72" t="s">
        <v>93</v>
      </c>
      <c r="E25" s="69" t="s">
        <v>129</v>
      </c>
      <c r="F25" s="69" t="s">
        <v>130</v>
      </c>
      <c r="G25" s="69" t="s">
        <v>131</v>
      </c>
      <c r="H25" s="69" t="s">
        <v>132</v>
      </c>
      <c r="I25" s="69" t="s">
        <v>133</v>
      </c>
      <c r="J25" s="69" t="s">
        <v>134</v>
      </c>
      <c r="K25" s="69" t="s">
        <v>135</v>
      </c>
      <c r="L25" s="69" t="s">
        <v>136</v>
      </c>
      <c r="M25" s="69" t="s">
        <v>137</v>
      </c>
      <c r="N25" s="69" t="s">
        <v>138</v>
      </c>
      <c r="O25" s="69" t="s">
        <v>139</v>
      </c>
      <c r="P25" s="69" t="s">
        <v>140</v>
      </c>
      <c r="Q25" s="69" t="s">
        <v>95</v>
      </c>
    </row>
    <row r="26" spans="1:17" ht="17.25">
      <c r="A26" s="27" t="s">
        <v>105</v>
      </c>
      <c r="B26" s="223">
        <f>B22/(-1000)</f>
        <v>-42.059</v>
      </c>
      <c r="C26" s="223">
        <f aca="true" t="shared" si="0" ref="C26:Q26">C22/(-1000)</f>
        <v>-44.47</v>
      </c>
      <c r="D26" s="223">
        <f t="shared" si="0"/>
        <v>-43.935</v>
      </c>
      <c r="E26" s="223">
        <f t="shared" si="0"/>
        <v>-40.971</v>
      </c>
      <c r="F26" s="223">
        <f t="shared" si="0"/>
        <v>-153.176</v>
      </c>
      <c r="G26" s="223">
        <f t="shared" si="0"/>
        <v>-332.761</v>
      </c>
      <c r="H26" s="223">
        <f t="shared" si="0"/>
        <v>-338.273</v>
      </c>
      <c r="I26" s="223">
        <f t="shared" si="0"/>
        <v>-259.82</v>
      </c>
      <c r="J26" s="223">
        <f t="shared" si="0"/>
        <v>-159.123</v>
      </c>
      <c r="K26" s="223">
        <f t="shared" si="0"/>
        <v>-93.856</v>
      </c>
      <c r="L26" s="223">
        <f t="shared" si="0"/>
        <v>-55.334</v>
      </c>
      <c r="M26" s="223">
        <f t="shared" si="0"/>
        <v>-24.196</v>
      </c>
      <c r="N26" s="223">
        <f t="shared" si="0"/>
        <v>-8.112</v>
      </c>
      <c r="O26" s="223">
        <f t="shared" si="0"/>
        <v>-3.01</v>
      </c>
      <c r="P26" s="223">
        <f t="shared" si="0"/>
        <v>-1.755</v>
      </c>
      <c r="Q26" s="223">
        <f t="shared" si="0"/>
        <v>-2.074</v>
      </c>
    </row>
    <row r="27" spans="1:17" ht="15">
      <c r="A27" s="27" t="s">
        <v>145</v>
      </c>
      <c r="B27" s="224">
        <f>B23/(1000)</f>
        <v>36.154</v>
      </c>
      <c r="C27" s="224">
        <f aca="true" t="shared" si="1" ref="C27:Q27">C23/(1000)</f>
        <v>36.567</v>
      </c>
      <c r="D27" s="224">
        <f t="shared" si="1"/>
        <v>36.904</v>
      </c>
      <c r="E27" s="224">
        <f t="shared" si="1"/>
        <v>37.049</v>
      </c>
      <c r="F27" s="224">
        <f t="shared" si="1"/>
        <v>61.413</v>
      </c>
      <c r="G27" s="224">
        <f t="shared" si="1"/>
        <v>77.844</v>
      </c>
      <c r="H27" s="224">
        <f t="shared" si="1"/>
        <v>73.965</v>
      </c>
      <c r="I27" s="224">
        <f t="shared" si="1"/>
        <v>54.527</v>
      </c>
      <c r="J27" s="224">
        <f t="shared" si="1"/>
        <v>37.029</v>
      </c>
      <c r="K27" s="224">
        <f t="shared" si="1"/>
        <v>22.477</v>
      </c>
      <c r="L27" s="224">
        <f t="shared" si="1"/>
        <v>14.291</v>
      </c>
      <c r="M27" s="224">
        <f t="shared" si="1"/>
        <v>6.786</v>
      </c>
      <c r="N27" s="224">
        <f t="shared" si="1"/>
        <v>3.348</v>
      </c>
      <c r="O27" s="224">
        <f t="shared" si="1"/>
        <v>1.908</v>
      </c>
      <c r="P27" s="224">
        <f t="shared" si="1"/>
        <v>1.328</v>
      </c>
      <c r="Q27" s="224">
        <f t="shared" si="1"/>
        <v>1.36</v>
      </c>
    </row>
    <row r="28" spans="2:17" ht="15.75" thickBot="1">
      <c r="B28" s="224"/>
      <c r="C28" s="224"/>
      <c r="D28" s="224"/>
      <c r="E28" s="224"/>
      <c r="F28" s="224"/>
      <c r="G28" s="224"/>
      <c r="H28" s="224"/>
      <c r="I28" s="224"/>
      <c r="J28" s="224"/>
      <c r="K28" s="224"/>
      <c r="L28" s="224"/>
      <c r="M28" s="224"/>
      <c r="N28" s="224"/>
      <c r="O28" s="224"/>
      <c r="P28" s="224"/>
      <c r="Q28" s="224"/>
    </row>
    <row r="29" spans="1:17" ht="15">
      <c r="A29" s="32">
        <v>2013</v>
      </c>
      <c r="B29" s="69" t="s">
        <v>128</v>
      </c>
      <c r="C29" s="71" t="s">
        <v>92</v>
      </c>
      <c r="D29" s="72" t="s">
        <v>93</v>
      </c>
      <c r="E29" s="69" t="s">
        <v>129</v>
      </c>
      <c r="F29" s="69" t="s">
        <v>130</v>
      </c>
      <c r="G29" s="69" t="s">
        <v>131</v>
      </c>
      <c r="H29" s="69" t="s">
        <v>132</v>
      </c>
      <c r="I29" s="69" t="s">
        <v>133</v>
      </c>
      <c r="J29" s="69" t="s">
        <v>134</v>
      </c>
      <c r="K29" s="69" t="s">
        <v>135</v>
      </c>
      <c r="L29" s="69" t="s">
        <v>136</v>
      </c>
      <c r="M29" s="69" t="s">
        <v>137</v>
      </c>
      <c r="N29" s="69" t="s">
        <v>138</v>
      </c>
      <c r="O29" s="69" t="s">
        <v>139</v>
      </c>
      <c r="P29" s="69" t="s">
        <v>140</v>
      </c>
      <c r="Q29" s="69" t="s">
        <v>95</v>
      </c>
    </row>
    <row r="30" spans="1:17" ht="17.25">
      <c r="A30" s="27" t="s">
        <v>105</v>
      </c>
      <c r="B30" s="221">
        <v>44058</v>
      </c>
      <c r="C30" s="222">
        <v>46580</v>
      </c>
      <c r="D30" s="221">
        <v>46017</v>
      </c>
      <c r="E30" s="222">
        <v>42915</v>
      </c>
      <c r="F30" s="221">
        <v>160291</v>
      </c>
      <c r="G30" s="222">
        <v>348152</v>
      </c>
      <c r="H30" s="221">
        <v>353911</v>
      </c>
      <c r="I30" s="222">
        <v>271834</v>
      </c>
      <c r="J30" s="221">
        <v>166485</v>
      </c>
      <c r="K30" s="222">
        <v>98203</v>
      </c>
      <c r="L30" s="221">
        <v>57900</v>
      </c>
      <c r="M30" s="222">
        <v>25321</v>
      </c>
      <c r="N30" s="221">
        <v>8494</v>
      </c>
      <c r="O30" s="222">
        <v>3155</v>
      </c>
      <c r="P30" s="221">
        <v>1840</v>
      </c>
      <c r="Q30" s="222">
        <v>2174</v>
      </c>
    </row>
    <row r="31" spans="1:17" ht="17.25">
      <c r="A31" s="27" t="s">
        <v>145</v>
      </c>
      <c r="B31" s="221">
        <v>38489</v>
      </c>
      <c r="C31" s="222">
        <v>38931</v>
      </c>
      <c r="D31" s="221">
        <v>39293</v>
      </c>
      <c r="E31" s="222">
        <v>39457</v>
      </c>
      <c r="F31" s="221">
        <v>65536</v>
      </c>
      <c r="G31" s="222">
        <v>83140</v>
      </c>
      <c r="H31" s="221">
        <v>79013</v>
      </c>
      <c r="I31" s="222">
        <v>58237</v>
      </c>
      <c r="J31" s="221">
        <v>39539</v>
      </c>
      <c r="K31" s="222">
        <v>23985</v>
      </c>
      <c r="L31" s="221">
        <v>15241</v>
      </c>
      <c r="M31" s="222">
        <v>7227</v>
      </c>
      <c r="N31" s="221">
        <v>3557</v>
      </c>
      <c r="O31" s="222">
        <v>2023</v>
      </c>
      <c r="P31" s="221">
        <v>1407</v>
      </c>
      <c r="Q31" s="222">
        <v>1440</v>
      </c>
    </row>
    <row r="32" spans="1:17" ht="18" thickBot="1">
      <c r="A32" s="32">
        <v>2013</v>
      </c>
      <c r="B32" s="221"/>
      <c r="C32" s="222"/>
      <c r="D32" s="221"/>
      <c r="E32" s="222"/>
      <c r="F32" s="221"/>
      <c r="G32" s="222"/>
      <c r="H32" s="221"/>
      <c r="I32" s="222"/>
      <c r="J32" s="221"/>
      <c r="K32" s="222"/>
      <c r="L32" s="221"/>
      <c r="M32" s="222"/>
      <c r="N32" s="221"/>
      <c r="O32" s="222"/>
      <c r="P32" s="221"/>
      <c r="Q32" s="222"/>
    </row>
    <row r="33" spans="1:17" ht="15">
      <c r="A33" s="32"/>
      <c r="B33" s="69" t="s">
        <v>128</v>
      </c>
      <c r="C33" s="71" t="s">
        <v>92</v>
      </c>
      <c r="D33" s="72" t="s">
        <v>93</v>
      </c>
      <c r="E33" s="69" t="s">
        <v>129</v>
      </c>
      <c r="F33" s="69" t="s">
        <v>130</v>
      </c>
      <c r="G33" s="69" t="s">
        <v>131</v>
      </c>
      <c r="H33" s="69" t="s">
        <v>132</v>
      </c>
      <c r="I33" s="69" t="s">
        <v>133</v>
      </c>
      <c r="J33" s="69" t="s">
        <v>134</v>
      </c>
      <c r="K33" s="69" t="s">
        <v>135</v>
      </c>
      <c r="L33" s="69" t="s">
        <v>136</v>
      </c>
      <c r="M33" s="69" t="s">
        <v>137</v>
      </c>
      <c r="N33" s="69" t="s">
        <v>138</v>
      </c>
      <c r="O33" s="69" t="s">
        <v>139</v>
      </c>
      <c r="P33" s="69" t="s">
        <v>140</v>
      </c>
      <c r="Q33" s="69" t="s">
        <v>95</v>
      </c>
    </row>
    <row r="34" spans="1:17" ht="17.25">
      <c r="A34" s="27" t="s">
        <v>105</v>
      </c>
      <c r="B34" s="223">
        <f>B30/(-1000)</f>
        <v>-44.058</v>
      </c>
      <c r="C34" s="223">
        <f aca="true" t="shared" si="2" ref="C34:Q34">C30/(-1000)</f>
        <v>-46.58</v>
      </c>
      <c r="D34" s="223">
        <f t="shared" si="2"/>
        <v>-46.017</v>
      </c>
      <c r="E34" s="223">
        <f t="shared" si="2"/>
        <v>-42.915</v>
      </c>
      <c r="F34" s="223">
        <f t="shared" si="2"/>
        <v>-160.291</v>
      </c>
      <c r="G34" s="223">
        <f t="shared" si="2"/>
        <v>-348.152</v>
      </c>
      <c r="H34" s="223">
        <f t="shared" si="2"/>
        <v>-353.911</v>
      </c>
      <c r="I34" s="223">
        <f t="shared" si="2"/>
        <v>-271.834</v>
      </c>
      <c r="J34" s="223">
        <f t="shared" si="2"/>
        <v>-166.485</v>
      </c>
      <c r="K34" s="223">
        <f t="shared" si="2"/>
        <v>-98.203</v>
      </c>
      <c r="L34" s="223">
        <f t="shared" si="2"/>
        <v>-57.9</v>
      </c>
      <c r="M34" s="223">
        <f t="shared" si="2"/>
        <v>-25.321</v>
      </c>
      <c r="N34" s="223">
        <f t="shared" si="2"/>
        <v>-8.494</v>
      </c>
      <c r="O34" s="223">
        <f t="shared" si="2"/>
        <v>-3.155</v>
      </c>
      <c r="P34" s="223">
        <f t="shared" si="2"/>
        <v>-1.84</v>
      </c>
      <c r="Q34" s="223">
        <f t="shared" si="2"/>
        <v>-2.174</v>
      </c>
    </row>
    <row r="35" spans="1:17" ht="17.25">
      <c r="A35" s="27" t="s">
        <v>145</v>
      </c>
      <c r="B35" s="223">
        <f>B31/(1000)</f>
        <v>38.489</v>
      </c>
      <c r="C35" s="223">
        <f aca="true" t="shared" si="3" ref="C35:Q35">C31/(1000)</f>
        <v>38.931</v>
      </c>
      <c r="D35" s="223">
        <f t="shared" si="3"/>
        <v>39.293</v>
      </c>
      <c r="E35" s="223">
        <f t="shared" si="3"/>
        <v>39.457</v>
      </c>
      <c r="F35" s="223">
        <f t="shared" si="3"/>
        <v>65.536</v>
      </c>
      <c r="G35" s="223">
        <f t="shared" si="3"/>
        <v>83.14</v>
      </c>
      <c r="H35" s="223">
        <f t="shared" si="3"/>
        <v>79.013</v>
      </c>
      <c r="I35" s="223">
        <f t="shared" si="3"/>
        <v>58.237</v>
      </c>
      <c r="J35" s="223">
        <f t="shared" si="3"/>
        <v>39.539</v>
      </c>
      <c r="K35" s="223">
        <f t="shared" si="3"/>
        <v>23.985</v>
      </c>
      <c r="L35" s="223">
        <f t="shared" si="3"/>
        <v>15.241</v>
      </c>
      <c r="M35" s="223">
        <f t="shared" si="3"/>
        <v>7.227</v>
      </c>
      <c r="N35" s="223">
        <f t="shared" si="3"/>
        <v>3.557</v>
      </c>
      <c r="O35" s="223">
        <f t="shared" si="3"/>
        <v>2.023</v>
      </c>
      <c r="P35" s="223">
        <f t="shared" si="3"/>
        <v>1.407</v>
      </c>
      <c r="Q35" s="223">
        <f t="shared" si="3"/>
        <v>1.44</v>
      </c>
    </row>
    <row r="36" spans="2:17" ht="17.25">
      <c r="B36" s="223"/>
      <c r="C36" s="223"/>
      <c r="D36" s="223"/>
      <c r="E36" s="223"/>
      <c r="F36" s="223"/>
      <c r="G36" s="223"/>
      <c r="H36" s="223"/>
      <c r="I36" s="223"/>
      <c r="J36" s="223"/>
      <c r="K36" s="223"/>
      <c r="L36" s="223"/>
      <c r="M36" s="223"/>
      <c r="N36" s="223"/>
      <c r="O36" s="223"/>
      <c r="P36" s="223"/>
      <c r="Q36" s="223"/>
    </row>
    <row r="37" ht="15.75" thickBot="1"/>
    <row r="38" spans="1:17" ht="15">
      <c r="A38" s="32">
        <v>2014</v>
      </c>
      <c r="B38" s="69" t="s">
        <v>128</v>
      </c>
      <c r="C38" s="71" t="s">
        <v>92</v>
      </c>
      <c r="D38" s="72" t="s">
        <v>93</v>
      </c>
      <c r="E38" s="69" t="s">
        <v>129</v>
      </c>
      <c r="F38" s="69" t="s">
        <v>130</v>
      </c>
      <c r="G38" s="69" t="s">
        <v>131</v>
      </c>
      <c r="H38" s="69" t="s">
        <v>132</v>
      </c>
      <c r="I38" s="69" t="s">
        <v>133</v>
      </c>
      <c r="J38" s="69" t="s">
        <v>134</v>
      </c>
      <c r="K38" s="69" t="s">
        <v>135</v>
      </c>
      <c r="L38" s="69" t="s">
        <v>136</v>
      </c>
      <c r="M38" s="69" t="s">
        <v>137</v>
      </c>
      <c r="N38" s="69" t="s">
        <v>138</v>
      </c>
      <c r="O38" s="69" t="s">
        <v>139</v>
      </c>
      <c r="P38" s="69" t="s">
        <v>140</v>
      </c>
      <c r="Q38" s="69" t="s">
        <v>95</v>
      </c>
    </row>
    <row r="39" spans="1:23" s="422" customFormat="1" ht="17.25">
      <c r="A39" s="419" t="s">
        <v>105</v>
      </c>
      <c r="B39" s="420">
        <v>69185</v>
      </c>
      <c r="C39" s="421">
        <v>64344</v>
      </c>
      <c r="D39" s="420">
        <v>51924</v>
      </c>
      <c r="E39" s="421">
        <v>42168</v>
      </c>
      <c r="F39" s="420">
        <v>128617</v>
      </c>
      <c r="G39" s="421">
        <v>284483</v>
      </c>
      <c r="H39" s="420">
        <v>307438</v>
      </c>
      <c r="I39" s="421">
        <v>220125</v>
      </c>
      <c r="J39" s="420">
        <v>185566</v>
      </c>
      <c r="K39" s="421">
        <v>122759</v>
      </c>
      <c r="L39" s="420">
        <v>55991</v>
      </c>
      <c r="M39" s="421">
        <v>44452</v>
      </c>
      <c r="N39" s="420">
        <v>19674</v>
      </c>
      <c r="O39" s="421">
        <v>9138</v>
      </c>
      <c r="P39" s="420">
        <v>3198</v>
      </c>
      <c r="Q39" s="421">
        <v>4113</v>
      </c>
      <c r="R39" s="419"/>
      <c r="S39" s="419"/>
      <c r="T39" s="419"/>
      <c r="U39" s="419"/>
      <c r="V39" s="419"/>
      <c r="W39" s="419"/>
    </row>
    <row r="40" spans="1:23" s="422" customFormat="1" ht="17.25">
      <c r="A40" s="419" t="s">
        <v>145</v>
      </c>
      <c r="B40" s="420">
        <v>61982</v>
      </c>
      <c r="C40" s="421">
        <v>62474</v>
      </c>
      <c r="D40" s="420">
        <v>52202</v>
      </c>
      <c r="E40" s="421">
        <v>38734</v>
      </c>
      <c r="F40" s="420">
        <v>51746</v>
      </c>
      <c r="G40" s="421">
        <v>97386</v>
      </c>
      <c r="H40" s="420">
        <v>105346</v>
      </c>
      <c r="I40" s="421">
        <v>84583</v>
      </c>
      <c r="J40" s="420">
        <v>57954</v>
      </c>
      <c r="K40" s="421">
        <v>35478</v>
      </c>
      <c r="L40" s="420">
        <v>27859</v>
      </c>
      <c r="M40" s="421">
        <v>17754</v>
      </c>
      <c r="N40" s="420">
        <v>9494</v>
      </c>
      <c r="O40" s="421">
        <v>4297</v>
      </c>
      <c r="P40" s="420">
        <v>3002</v>
      </c>
      <c r="Q40" s="421">
        <v>3884</v>
      </c>
      <c r="R40" s="419"/>
      <c r="S40" s="419"/>
      <c r="T40" s="419"/>
      <c r="U40" s="419"/>
      <c r="V40" s="419"/>
      <c r="W40" s="419"/>
    </row>
    <row r="41" spans="1:17" ht="18" thickBot="1">
      <c r="A41" s="32">
        <v>2014</v>
      </c>
      <c r="B41" s="221"/>
      <c r="C41" s="222"/>
      <c r="D41" s="221"/>
      <c r="E41" s="222"/>
      <c r="F41" s="221"/>
      <c r="G41" s="222"/>
      <c r="H41" s="221"/>
      <c r="I41" s="222"/>
      <c r="J41" s="221"/>
      <c r="K41" s="222"/>
      <c r="L41" s="221"/>
      <c r="M41" s="222"/>
      <c r="N41" s="221"/>
      <c r="O41" s="222"/>
      <c r="P41" s="221"/>
      <c r="Q41" s="222"/>
    </row>
    <row r="42" spans="1:17" ht="15">
      <c r="A42" s="32"/>
      <c r="B42" s="69" t="s">
        <v>128</v>
      </c>
      <c r="C42" s="71" t="s">
        <v>92</v>
      </c>
      <c r="D42" s="72" t="s">
        <v>93</v>
      </c>
      <c r="E42" s="69" t="s">
        <v>129</v>
      </c>
      <c r="F42" s="69" t="s">
        <v>130</v>
      </c>
      <c r="G42" s="69" t="s">
        <v>131</v>
      </c>
      <c r="H42" s="69" t="s">
        <v>132</v>
      </c>
      <c r="I42" s="69" t="s">
        <v>133</v>
      </c>
      <c r="J42" s="69" t="s">
        <v>134</v>
      </c>
      <c r="K42" s="69" t="s">
        <v>135</v>
      </c>
      <c r="L42" s="69" t="s">
        <v>136</v>
      </c>
      <c r="M42" s="69" t="s">
        <v>137</v>
      </c>
      <c r="N42" s="69" t="s">
        <v>138</v>
      </c>
      <c r="O42" s="69" t="s">
        <v>139</v>
      </c>
      <c r="P42" s="69" t="s">
        <v>140</v>
      </c>
      <c r="Q42" s="69" t="s">
        <v>95</v>
      </c>
    </row>
    <row r="43" spans="1:23" s="422" customFormat="1" ht="17.25">
      <c r="A43" s="419" t="s">
        <v>105</v>
      </c>
      <c r="B43" s="423">
        <f>B39/(-1000)</f>
        <v>-69.185</v>
      </c>
      <c r="C43" s="423">
        <f aca="true" t="shared" si="4" ref="C43:Q43">C39/(-1000)</f>
        <v>-64.344</v>
      </c>
      <c r="D43" s="423">
        <f t="shared" si="4"/>
        <v>-51.924</v>
      </c>
      <c r="E43" s="423">
        <f t="shared" si="4"/>
        <v>-42.168</v>
      </c>
      <c r="F43" s="423">
        <f t="shared" si="4"/>
        <v>-128.617</v>
      </c>
      <c r="G43" s="423">
        <f t="shared" si="4"/>
        <v>-284.483</v>
      </c>
      <c r="H43" s="423">
        <f t="shared" si="4"/>
        <v>-307.438</v>
      </c>
      <c r="I43" s="423">
        <f t="shared" si="4"/>
        <v>-220.125</v>
      </c>
      <c r="J43" s="423">
        <f t="shared" si="4"/>
        <v>-185.566</v>
      </c>
      <c r="K43" s="423">
        <f t="shared" si="4"/>
        <v>-122.759</v>
      </c>
      <c r="L43" s="423">
        <f t="shared" si="4"/>
        <v>-55.991</v>
      </c>
      <c r="M43" s="423">
        <f t="shared" si="4"/>
        <v>-44.452</v>
      </c>
      <c r="N43" s="423">
        <f t="shared" si="4"/>
        <v>-19.674</v>
      </c>
      <c r="O43" s="423">
        <f t="shared" si="4"/>
        <v>-9.138</v>
      </c>
      <c r="P43" s="423">
        <f t="shared" si="4"/>
        <v>-3.198</v>
      </c>
      <c r="Q43" s="423">
        <f t="shared" si="4"/>
        <v>-4.113</v>
      </c>
      <c r="R43" s="419"/>
      <c r="S43" s="419"/>
      <c r="T43" s="419"/>
      <c r="U43" s="419"/>
      <c r="V43" s="419"/>
      <c r="W43" s="419"/>
    </row>
    <row r="44" spans="1:23" s="422" customFormat="1" ht="17.25">
      <c r="A44" s="419" t="s">
        <v>145</v>
      </c>
      <c r="B44" s="423">
        <f>B40/(1000)</f>
        <v>61.982</v>
      </c>
      <c r="C44" s="423">
        <f aca="true" t="shared" si="5" ref="C44:Q44">C40/(1000)</f>
        <v>62.474</v>
      </c>
      <c r="D44" s="423">
        <f t="shared" si="5"/>
        <v>52.202</v>
      </c>
      <c r="E44" s="423">
        <f t="shared" si="5"/>
        <v>38.734</v>
      </c>
      <c r="F44" s="423">
        <f t="shared" si="5"/>
        <v>51.746</v>
      </c>
      <c r="G44" s="423">
        <f t="shared" si="5"/>
        <v>97.386</v>
      </c>
      <c r="H44" s="423">
        <f t="shared" si="5"/>
        <v>105.346</v>
      </c>
      <c r="I44" s="423">
        <f t="shared" si="5"/>
        <v>84.583</v>
      </c>
      <c r="J44" s="423">
        <f t="shared" si="5"/>
        <v>57.954</v>
      </c>
      <c r="K44" s="423">
        <f t="shared" si="5"/>
        <v>35.478</v>
      </c>
      <c r="L44" s="423">
        <f t="shared" si="5"/>
        <v>27.859</v>
      </c>
      <c r="M44" s="423">
        <f t="shared" si="5"/>
        <v>17.754</v>
      </c>
      <c r="N44" s="423">
        <f t="shared" si="5"/>
        <v>9.494</v>
      </c>
      <c r="O44" s="423">
        <f t="shared" si="5"/>
        <v>4.297</v>
      </c>
      <c r="P44" s="423">
        <f t="shared" si="5"/>
        <v>3.002</v>
      </c>
      <c r="Q44" s="423">
        <f t="shared" si="5"/>
        <v>3.884</v>
      </c>
      <c r="R44" s="419"/>
      <c r="S44" s="419"/>
      <c r="T44" s="419"/>
      <c r="U44" s="419"/>
      <c r="V44" s="419"/>
      <c r="W44" s="419"/>
    </row>
    <row r="45" spans="1:23" s="422" customFormat="1" ht="17.25">
      <c r="A45" s="419"/>
      <c r="B45" s="423"/>
      <c r="C45" s="423"/>
      <c r="D45" s="423"/>
      <c r="E45" s="423"/>
      <c r="F45" s="423"/>
      <c r="G45" s="423"/>
      <c r="H45" s="423"/>
      <c r="I45" s="423"/>
      <c r="J45" s="423"/>
      <c r="K45" s="423"/>
      <c r="L45" s="423"/>
      <c r="M45" s="423"/>
      <c r="N45" s="423"/>
      <c r="O45" s="423"/>
      <c r="P45" s="423"/>
      <c r="Q45" s="423"/>
      <c r="R45" s="419"/>
      <c r="S45" s="419"/>
      <c r="T45" s="419"/>
      <c r="U45" s="419"/>
      <c r="V45" s="419"/>
      <c r="W45" s="419"/>
    </row>
    <row r="46" spans="1:23" s="422" customFormat="1" ht="17.25">
      <c r="A46" s="419"/>
      <c r="B46" s="423"/>
      <c r="C46" s="423"/>
      <c r="D46" s="423"/>
      <c r="E46" s="423"/>
      <c r="F46" s="423"/>
      <c r="G46" s="423"/>
      <c r="H46" s="423"/>
      <c r="I46" s="423"/>
      <c r="J46" s="423"/>
      <c r="K46" s="423"/>
      <c r="L46" s="423"/>
      <c r="M46" s="423"/>
      <c r="N46" s="423"/>
      <c r="O46" s="423"/>
      <c r="P46" s="423"/>
      <c r="Q46" s="423"/>
      <c r="R46" s="419"/>
      <c r="S46" s="419"/>
      <c r="T46" s="419"/>
      <c r="U46" s="419"/>
      <c r="V46" s="419"/>
      <c r="W46" s="419"/>
    </row>
    <row r="47" spans="1:23" s="422" customFormat="1" ht="15">
      <c r="A47" s="419">
        <v>2015</v>
      </c>
      <c r="B47" s="548" t="s">
        <v>128</v>
      </c>
      <c r="C47" s="548" t="s">
        <v>92</v>
      </c>
      <c r="D47" s="548" t="s">
        <v>93</v>
      </c>
      <c r="E47" s="548" t="s">
        <v>129</v>
      </c>
      <c r="F47" s="548" t="s">
        <v>130</v>
      </c>
      <c r="G47" s="548" t="s">
        <v>131</v>
      </c>
      <c r="H47" s="548" t="s">
        <v>132</v>
      </c>
      <c r="I47" s="548" t="s">
        <v>133</v>
      </c>
      <c r="J47" s="548" t="s">
        <v>134</v>
      </c>
      <c r="K47" s="548" t="s">
        <v>135</v>
      </c>
      <c r="L47" s="548" t="s">
        <v>136</v>
      </c>
      <c r="M47" s="548" t="s">
        <v>137</v>
      </c>
      <c r="N47" s="548" t="s">
        <v>138</v>
      </c>
      <c r="O47" s="548" t="s">
        <v>139</v>
      </c>
      <c r="P47" s="548" t="s">
        <v>140</v>
      </c>
      <c r="Q47" s="548" t="s">
        <v>95</v>
      </c>
      <c r="R47" s="419"/>
      <c r="S47" s="419"/>
      <c r="T47" s="419"/>
      <c r="U47" s="419"/>
      <c r="V47" s="419"/>
      <c r="W47" s="419"/>
    </row>
    <row r="48" spans="1:23" s="422" customFormat="1" ht="15">
      <c r="A48" s="419" t="s">
        <v>105</v>
      </c>
      <c r="B48" s="548">
        <v>72051</v>
      </c>
      <c r="C48" s="548">
        <v>65481</v>
      </c>
      <c r="D48" s="548">
        <v>56839</v>
      </c>
      <c r="E48" s="548">
        <v>44359</v>
      </c>
      <c r="F48" s="548">
        <v>135777</v>
      </c>
      <c r="G48" s="548">
        <v>300537</v>
      </c>
      <c r="H48" s="548">
        <v>325059</v>
      </c>
      <c r="I48" s="548">
        <v>231317</v>
      </c>
      <c r="J48" s="548">
        <v>196903</v>
      </c>
      <c r="K48" s="548">
        <v>130504</v>
      </c>
      <c r="L48" s="548">
        <v>59923</v>
      </c>
      <c r="M48" s="548">
        <v>47336</v>
      </c>
      <c r="N48" s="548">
        <v>20628</v>
      </c>
      <c r="O48" s="548">
        <v>9525</v>
      </c>
      <c r="P48" s="548">
        <v>3343</v>
      </c>
      <c r="Q48" s="548">
        <v>3773</v>
      </c>
      <c r="R48" s="419"/>
      <c r="S48" s="419"/>
      <c r="T48" s="419"/>
      <c r="U48" s="419"/>
      <c r="V48" s="419"/>
      <c r="W48" s="419"/>
    </row>
    <row r="49" spans="1:23" s="422" customFormat="1" ht="15">
      <c r="A49" s="419" t="s">
        <v>145</v>
      </c>
      <c r="B49" s="548">
        <v>64521</v>
      </c>
      <c r="C49" s="548">
        <v>65027</v>
      </c>
      <c r="D49" s="548">
        <v>54338</v>
      </c>
      <c r="E49" s="548">
        <v>40321</v>
      </c>
      <c r="F49" s="548">
        <v>53861</v>
      </c>
      <c r="G49" s="548">
        <v>101354</v>
      </c>
      <c r="H49" s="548">
        <v>109635</v>
      </c>
      <c r="I49" s="548">
        <v>88026</v>
      </c>
      <c r="J49" s="548">
        <v>60266</v>
      </c>
      <c r="K49" s="548">
        <v>36829</v>
      </c>
      <c r="L49" s="548">
        <v>28997</v>
      </c>
      <c r="M49" s="548">
        <v>18481</v>
      </c>
      <c r="N49" s="548">
        <v>9884</v>
      </c>
      <c r="O49" s="548">
        <v>4469</v>
      </c>
      <c r="P49" s="548">
        <v>3123</v>
      </c>
      <c r="Q49" s="548">
        <v>4188</v>
      </c>
      <c r="R49" s="419"/>
      <c r="S49" s="419"/>
      <c r="T49" s="419"/>
      <c r="U49" s="419"/>
      <c r="V49" s="419"/>
      <c r="W49" s="419"/>
    </row>
    <row r="50" spans="1:23" s="422" customFormat="1" ht="15">
      <c r="A50" s="419">
        <v>2015</v>
      </c>
      <c r="B50" s="548"/>
      <c r="C50" s="548"/>
      <c r="D50" s="548"/>
      <c r="E50" s="548"/>
      <c r="F50" s="548"/>
      <c r="G50" s="548"/>
      <c r="H50" s="548"/>
      <c r="I50" s="548"/>
      <c r="J50" s="548"/>
      <c r="K50" s="548"/>
      <c r="L50" s="548"/>
      <c r="M50" s="548"/>
      <c r="N50" s="548"/>
      <c r="O50" s="548"/>
      <c r="P50" s="548"/>
      <c r="Q50" s="548"/>
      <c r="R50" s="419"/>
      <c r="S50" s="419"/>
      <c r="T50" s="419"/>
      <c r="U50" s="419"/>
      <c r="V50" s="419"/>
      <c r="W50" s="419"/>
    </row>
    <row r="51" spans="1:23" s="422" customFormat="1" ht="15">
      <c r="A51" s="419"/>
      <c r="B51" s="548" t="s">
        <v>128</v>
      </c>
      <c r="C51" s="548" t="s">
        <v>92</v>
      </c>
      <c r="D51" s="548" t="s">
        <v>93</v>
      </c>
      <c r="E51" s="548" t="s">
        <v>129</v>
      </c>
      <c r="F51" s="548" t="s">
        <v>130</v>
      </c>
      <c r="G51" s="548" t="s">
        <v>131</v>
      </c>
      <c r="H51" s="548" t="s">
        <v>132</v>
      </c>
      <c r="I51" s="548" t="s">
        <v>133</v>
      </c>
      <c r="J51" s="548" t="s">
        <v>134</v>
      </c>
      <c r="K51" s="548" t="s">
        <v>135</v>
      </c>
      <c r="L51" s="548" t="s">
        <v>136</v>
      </c>
      <c r="M51" s="548" t="s">
        <v>137</v>
      </c>
      <c r="N51" s="548" t="s">
        <v>138</v>
      </c>
      <c r="O51" s="548" t="s">
        <v>139</v>
      </c>
      <c r="P51" s="548" t="s">
        <v>140</v>
      </c>
      <c r="Q51" s="548" t="s">
        <v>95</v>
      </c>
      <c r="R51" s="419"/>
      <c r="S51" s="419"/>
      <c r="T51" s="419"/>
      <c r="U51" s="419"/>
      <c r="V51" s="419"/>
      <c r="W51" s="419"/>
    </row>
    <row r="52" spans="1:23" s="422" customFormat="1" ht="15">
      <c r="A52" s="419" t="s">
        <v>105</v>
      </c>
      <c r="B52" s="548">
        <v>-72.051</v>
      </c>
      <c r="C52" s="548">
        <v>-65.481</v>
      </c>
      <c r="D52" s="548">
        <v>-56.839</v>
      </c>
      <c r="E52" s="548">
        <v>-44.359</v>
      </c>
      <c r="F52" s="548">
        <v>-135.777</v>
      </c>
      <c r="G52" s="548">
        <v>-300.537</v>
      </c>
      <c r="H52" s="548">
        <v>-325.059</v>
      </c>
      <c r="I52" s="548">
        <v>-231.317</v>
      </c>
      <c r="J52" s="548">
        <v>-196.903</v>
      </c>
      <c r="K52" s="548">
        <v>-130.504</v>
      </c>
      <c r="L52" s="548">
        <v>-59.923</v>
      </c>
      <c r="M52" s="548">
        <v>-47.336</v>
      </c>
      <c r="N52" s="548">
        <v>-20.628</v>
      </c>
      <c r="O52" s="548">
        <v>-9.525</v>
      </c>
      <c r="P52" s="548">
        <v>-3.343</v>
      </c>
      <c r="Q52" s="548">
        <v>-3.773</v>
      </c>
      <c r="R52" s="419"/>
      <c r="S52" s="419"/>
      <c r="T52" s="419"/>
      <c r="U52" s="419"/>
      <c r="V52" s="419"/>
      <c r="W52" s="419"/>
    </row>
    <row r="53" spans="1:23" s="422" customFormat="1" ht="15">
      <c r="A53" s="419" t="s">
        <v>145</v>
      </c>
      <c r="B53" s="548">
        <v>64.521</v>
      </c>
      <c r="C53" s="548">
        <v>65.027</v>
      </c>
      <c r="D53" s="548">
        <v>54.338</v>
      </c>
      <c r="E53" s="548">
        <v>40.321</v>
      </c>
      <c r="F53" s="548">
        <v>53.861</v>
      </c>
      <c r="G53" s="548">
        <v>101.354</v>
      </c>
      <c r="H53" s="548">
        <v>109.635</v>
      </c>
      <c r="I53" s="548">
        <v>88.026</v>
      </c>
      <c r="J53" s="548">
        <v>60.266</v>
      </c>
      <c r="K53" s="548">
        <v>36.829</v>
      </c>
      <c r="L53" s="548">
        <v>28.997</v>
      </c>
      <c r="M53" s="548">
        <v>18.481</v>
      </c>
      <c r="N53" s="548">
        <v>9.884</v>
      </c>
      <c r="O53" s="548">
        <v>4.469</v>
      </c>
      <c r="P53" s="548">
        <v>3.123</v>
      </c>
      <c r="Q53" s="548">
        <v>4.188</v>
      </c>
      <c r="R53" s="419"/>
      <c r="S53" s="419"/>
      <c r="T53" s="419"/>
      <c r="U53" s="419"/>
      <c r="V53" s="419"/>
      <c r="W53" s="419"/>
    </row>
    <row r="54" spans="1:23" s="422" customFormat="1" ht="15">
      <c r="A54" s="419"/>
      <c r="B54" s="548"/>
      <c r="C54" s="548"/>
      <c r="D54" s="548"/>
      <c r="E54" s="548"/>
      <c r="F54" s="548"/>
      <c r="G54" s="548"/>
      <c r="H54" s="548"/>
      <c r="I54" s="548"/>
      <c r="J54" s="548"/>
      <c r="K54" s="548"/>
      <c r="L54" s="548"/>
      <c r="M54" s="548"/>
      <c r="N54" s="548"/>
      <c r="O54" s="548"/>
      <c r="P54" s="548"/>
      <c r="Q54" s="548"/>
      <c r="R54" s="419"/>
      <c r="S54" s="419"/>
      <c r="T54" s="419"/>
      <c r="U54" s="419"/>
      <c r="V54" s="419"/>
      <c r="W54" s="419"/>
    </row>
    <row r="55" spans="1:23" s="422" customFormat="1" ht="17.25">
      <c r="A55" s="419"/>
      <c r="B55" s="423"/>
      <c r="C55" s="423"/>
      <c r="D55" s="423"/>
      <c r="E55" s="423"/>
      <c r="F55" s="423"/>
      <c r="G55" s="423"/>
      <c r="H55" s="423"/>
      <c r="I55" s="423"/>
      <c r="J55" s="423"/>
      <c r="K55" s="423"/>
      <c r="L55" s="423"/>
      <c r="M55" s="423"/>
      <c r="N55" s="423"/>
      <c r="O55" s="423"/>
      <c r="P55" s="423"/>
      <c r="Q55" s="423"/>
      <c r="R55" s="419"/>
      <c r="S55" s="419"/>
      <c r="T55" s="419"/>
      <c r="U55" s="419"/>
      <c r="V55" s="419"/>
      <c r="W55" s="419"/>
    </row>
    <row r="56" spans="1:23" s="422" customFormat="1" ht="17.25">
      <c r="A56" s="419"/>
      <c r="B56" s="423"/>
      <c r="C56" s="423"/>
      <c r="D56" s="423"/>
      <c r="E56" s="423"/>
      <c r="F56" s="423"/>
      <c r="G56" s="423"/>
      <c r="H56" s="423"/>
      <c r="I56" s="423"/>
      <c r="J56" s="423"/>
      <c r="K56" s="423"/>
      <c r="L56" s="423"/>
      <c r="M56" s="423"/>
      <c r="N56" s="423"/>
      <c r="O56" s="423"/>
      <c r="P56" s="423"/>
      <c r="Q56" s="423"/>
      <c r="R56" s="419"/>
      <c r="S56" s="419"/>
      <c r="T56" s="419"/>
      <c r="U56" s="419"/>
      <c r="V56" s="419"/>
      <c r="W56" s="419"/>
    </row>
    <row r="57" spans="1:23" s="422" customFormat="1" ht="17.25">
      <c r="A57" s="419"/>
      <c r="B57" s="423"/>
      <c r="C57" s="423"/>
      <c r="D57" s="423"/>
      <c r="E57" s="423"/>
      <c r="F57" s="423"/>
      <c r="G57" s="423"/>
      <c r="H57" s="423"/>
      <c r="I57" s="423"/>
      <c r="J57" s="423"/>
      <c r="K57" s="423"/>
      <c r="L57" s="423"/>
      <c r="M57" s="423"/>
      <c r="N57" s="423"/>
      <c r="O57" s="423"/>
      <c r="P57" s="423"/>
      <c r="Q57" s="423"/>
      <c r="R57" s="419"/>
      <c r="S57" s="419"/>
      <c r="T57" s="419"/>
      <c r="U57" s="419"/>
      <c r="V57" s="419"/>
      <c r="W57" s="419"/>
    </row>
    <row r="58" spans="1:23" s="422" customFormat="1" ht="17.25">
      <c r="A58" s="419"/>
      <c r="B58" s="423"/>
      <c r="C58" s="423"/>
      <c r="D58" s="423"/>
      <c r="E58" s="423"/>
      <c r="F58" s="423"/>
      <c r="G58" s="423"/>
      <c r="H58" s="423"/>
      <c r="I58" s="423"/>
      <c r="J58" s="423"/>
      <c r="K58" s="423"/>
      <c r="L58" s="423"/>
      <c r="M58" s="423"/>
      <c r="N58" s="423"/>
      <c r="O58" s="423"/>
      <c r="P58" s="423"/>
      <c r="Q58" s="423"/>
      <c r="R58" s="419"/>
      <c r="S58" s="419"/>
      <c r="T58" s="419"/>
      <c r="U58" s="419"/>
      <c r="V58" s="419"/>
      <c r="W58" s="419"/>
    </row>
    <row r="59" spans="2:17" ht="15">
      <c r="B59" s="224"/>
      <c r="C59" s="224"/>
      <c r="D59" s="224"/>
      <c r="E59" s="224"/>
      <c r="F59" s="224"/>
      <c r="G59" s="224"/>
      <c r="H59" s="224"/>
      <c r="I59" s="224"/>
      <c r="J59" s="224"/>
      <c r="K59" s="224"/>
      <c r="L59" s="224"/>
      <c r="M59" s="224"/>
      <c r="N59" s="224"/>
      <c r="O59" s="224"/>
      <c r="P59" s="224"/>
      <c r="Q59" s="224"/>
    </row>
    <row r="60" spans="2:17" ht="15">
      <c r="B60" s="224"/>
      <c r="C60" s="224"/>
      <c r="D60" s="224"/>
      <c r="E60" s="224"/>
      <c r="F60" s="224"/>
      <c r="G60" s="224"/>
      <c r="H60" s="224"/>
      <c r="I60" s="224"/>
      <c r="J60" s="224"/>
      <c r="K60" s="224"/>
      <c r="L60" s="224"/>
      <c r="M60" s="224"/>
      <c r="N60" s="224"/>
      <c r="O60" s="224"/>
      <c r="P60" s="224"/>
      <c r="Q60" s="224"/>
    </row>
    <row r="61" spans="2:17" ht="15">
      <c r="B61" s="224"/>
      <c r="C61" s="224"/>
      <c r="D61" s="224"/>
      <c r="E61" s="224"/>
      <c r="F61" s="224"/>
      <c r="G61" s="224"/>
      <c r="H61" s="224"/>
      <c r="I61" s="224"/>
      <c r="J61" s="224"/>
      <c r="K61" s="224"/>
      <c r="L61" s="224"/>
      <c r="M61" s="224"/>
      <c r="N61" s="224"/>
      <c r="O61" s="224"/>
      <c r="P61" s="224"/>
      <c r="Q61" s="224"/>
    </row>
    <row r="62" spans="2:17" ht="15">
      <c r="B62" s="224"/>
      <c r="C62" s="224"/>
      <c r="D62" s="224"/>
      <c r="E62" s="224"/>
      <c r="F62" s="224"/>
      <c r="G62" s="224"/>
      <c r="H62" s="224"/>
      <c r="I62" s="224"/>
      <c r="J62" s="224"/>
      <c r="K62" s="224"/>
      <c r="L62" s="224"/>
      <c r="M62" s="224"/>
      <c r="N62" s="224"/>
      <c r="O62" s="224"/>
      <c r="P62" s="224"/>
      <c r="Q62" s="224"/>
    </row>
    <row r="63" spans="2:17" ht="15">
      <c r="B63" s="224"/>
      <c r="C63" s="224"/>
      <c r="D63" s="224"/>
      <c r="E63" s="224"/>
      <c r="F63" s="224"/>
      <c r="G63" s="224"/>
      <c r="H63" s="224"/>
      <c r="I63" s="224"/>
      <c r="J63" s="224"/>
      <c r="K63" s="224"/>
      <c r="L63" s="224"/>
      <c r="M63" s="224"/>
      <c r="N63" s="224"/>
      <c r="O63" s="224"/>
      <c r="P63" s="224"/>
      <c r="Q63" s="224"/>
    </row>
    <row r="64" spans="2:17" ht="15">
      <c r="B64" s="224"/>
      <c r="C64" s="224"/>
      <c r="D64" s="224"/>
      <c r="E64" s="224"/>
      <c r="F64" s="224"/>
      <c r="G64" s="224"/>
      <c r="H64" s="224"/>
      <c r="I64" s="224"/>
      <c r="J64" s="224"/>
      <c r="K64" s="224"/>
      <c r="L64" s="224"/>
      <c r="M64" s="224"/>
      <c r="N64" s="224"/>
      <c r="O64" s="224"/>
      <c r="P64" s="224"/>
      <c r="Q64" s="224"/>
    </row>
    <row r="65" spans="13:14" ht="15">
      <c r="M65" s="9"/>
      <c r="N65" s="9"/>
    </row>
    <row r="66" spans="2:14" ht="15">
      <c r="B66" s="73">
        <v>2013</v>
      </c>
      <c r="C66" s="73">
        <v>2014</v>
      </c>
      <c r="D66" s="73">
        <v>2015</v>
      </c>
      <c r="E66" s="35" t="s">
        <v>78</v>
      </c>
      <c r="M66" s="9"/>
      <c r="N66" s="9"/>
    </row>
    <row r="67" spans="1:14" ht="60">
      <c r="A67" s="73" t="s">
        <v>372</v>
      </c>
      <c r="B67" s="27">
        <v>359897</v>
      </c>
      <c r="C67" s="27">
        <v>391263</v>
      </c>
      <c r="D67" s="27">
        <v>415581</v>
      </c>
      <c r="M67" s="9"/>
      <c r="N67" s="9"/>
    </row>
    <row r="68" spans="1:14" ht="30">
      <c r="A68" s="73" t="s">
        <v>163</v>
      </c>
      <c r="B68" s="27">
        <v>2213845</v>
      </c>
      <c r="C68" s="27">
        <v>2327350</v>
      </c>
      <c r="D68" s="27">
        <v>2446675</v>
      </c>
      <c r="M68" s="9"/>
      <c r="N68" s="9"/>
    </row>
    <row r="69" spans="1:14" ht="15">
      <c r="A69" s="73"/>
      <c r="M69" s="9"/>
      <c r="N69" s="9"/>
    </row>
    <row r="70" spans="1:14" ht="15">
      <c r="A70" s="73"/>
      <c r="M70" s="9"/>
      <c r="N70" s="9"/>
    </row>
    <row r="71" spans="1:14" ht="17.25">
      <c r="A71" s="73"/>
      <c r="G71" s="437"/>
      <c r="H71" s="437"/>
      <c r="I71" s="437"/>
      <c r="M71" s="9"/>
      <c r="N71" s="9"/>
    </row>
    <row r="72" spans="1:14" ht="17.25">
      <c r="A72" s="73"/>
      <c r="G72" s="440"/>
      <c r="H72" s="440"/>
      <c r="I72" s="440"/>
      <c r="M72" s="9"/>
      <c r="N72" s="9"/>
    </row>
    <row r="73" spans="1:14" ht="15">
      <c r="A73" s="73"/>
      <c r="M73" s="9"/>
      <c r="N73" s="9"/>
    </row>
    <row r="74" spans="1:14" ht="15">
      <c r="A74" s="73"/>
      <c r="M74" s="9"/>
      <c r="N74" s="9"/>
    </row>
    <row r="75" spans="1:14" ht="15">
      <c r="A75" s="73"/>
      <c r="M75" s="9"/>
      <c r="N75" s="9"/>
    </row>
    <row r="76" spans="1:14" ht="15">
      <c r="A76" s="73"/>
      <c r="M76" s="9"/>
      <c r="N76" s="9"/>
    </row>
    <row r="77" spans="1:14" ht="15">
      <c r="A77" s="73"/>
      <c r="M77" s="9"/>
      <c r="N77" s="9"/>
    </row>
    <row r="78" spans="1:14" ht="15">
      <c r="A78" s="73"/>
      <c r="M78" s="9"/>
      <c r="N78" s="9"/>
    </row>
    <row r="79" spans="1:14" ht="15">
      <c r="A79" s="73"/>
      <c r="M79" s="9"/>
      <c r="N79" s="9"/>
    </row>
    <row r="80" spans="1:14" ht="15">
      <c r="A80" s="73"/>
      <c r="M80" s="9"/>
      <c r="N80" s="9"/>
    </row>
    <row r="94" spans="1:7" ht="85.5">
      <c r="A94" s="49"/>
      <c r="B94" s="452" t="s">
        <v>99</v>
      </c>
      <c r="C94" s="452" t="s">
        <v>100</v>
      </c>
      <c r="D94" s="452" t="s">
        <v>299</v>
      </c>
      <c r="E94" s="452" t="s">
        <v>300</v>
      </c>
      <c r="F94" s="452" t="s">
        <v>301</v>
      </c>
      <c r="G94" s="547" t="s">
        <v>24</v>
      </c>
    </row>
    <row r="95" spans="1:14" ht="15">
      <c r="A95" s="49">
        <v>2000</v>
      </c>
      <c r="B95" s="49">
        <v>69899</v>
      </c>
      <c r="C95" s="49">
        <v>140775</v>
      </c>
      <c r="D95" s="49">
        <v>385863</v>
      </c>
      <c r="E95" s="49">
        <v>32422</v>
      </c>
      <c r="F95" s="49">
        <v>131735</v>
      </c>
      <c r="M95" s="9"/>
      <c r="N95" s="9"/>
    </row>
    <row r="96" spans="1:14" ht="15">
      <c r="A96" s="49">
        <v>2005</v>
      </c>
      <c r="B96" s="49">
        <v>71274</v>
      </c>
      <c r="C96" s="49">
        <v>152154</v>
      </c>
      <c r="D96" s="49">
        <v>740271</v>
      </c>
      <c r="E96" s="49">
        <v>49998</v>
      </c>
      <c r="F96" s="49">
        <v>196741</v>
      </c>
      <c r="M96" s="9"/>
      <c r="N96" s="9"/>
    </row>
    <row r="97" spans="1:15" ht="18.75">
      <c r="A97" s="49">
        <v>2015</v>
      </c>
      <c r="B97" s="27">
        <v>57172</v>
      </c>
      <c r="C97" s="27">
        <v>168744</v>
      </c>
      <c r="D97" s="27">
        <v>1300990</v>
      </c>
      <c r="E97" s="27">
        <v>78761</v>
      </c>
      <c r="F97" s="27">
        <v>574028</v>
      </c>
      <c r="M97" s="9"/>
      <c r="N97" s="9"/>
      <c r="O97" s="455"/>
    </row>
    <row r="98" ht="18.75">
      <c r="O98" s="461"/>
    </row>
    <row r="99" spans="11:15" ht="18.75">
      <c r="K99" s="74"/>
      <c r="O99" s="467"/>
    </row>
    <row r="100" ht="18.75">
      <c r="O100" s="461"/>
    </row>
    <row r="101" spans="1:7" ht="30">
      <c r="A101" s="75"/>
      <c r="B101" s="469" t="s">
        <v>143</v>
      </c>
      <c r="C101" s="469" t="s">
        <v>121</v>
      </c>
      <c r="D101" s="469" t="s">
        <v>122</v>
      </c>
      <c r="E101" s="469" t="s">
        <v>305</v>
      </c>
      <c r="G101" s="547" t="s">
        <v>25</v>
      </c>
    </row>
    <row r="102" spans="1:5" ht="15">
      <c r="A102" s="27">
        <v>2013</v>
      </c>
      <c r="B102" s="524">
        <v>27</v>
      </c>
      <c r="C102" s="27">
        <v>71.3</v>
      </c>
      <c r="D102" s="27">
        <v>0.8</v>
      </c>
      <c r="E102" s="27">
        <v>0.9</v>
      </c>
    </row>
    <row r="103" spans="1:14" ht="18.75">
      <c r="A103" s="27">
        <v>2014</v>
      </c>
      <c r="B103" s="27">
        <v>26.9</v>
      </c>
      <c r="C103" s="27">
        <v>71.4</v>
      </c>
      <c r="D103" s="27">
        <v>0.9</v>
      </c>
      <c r="E103" s="27">
        <v>0.8</v>
      </c>
      <c r="M103" s="259"/>
      <c r="N103" s="197"/>
    </row>
    <row r="104" spans="1:14" ht="18.75">
      <c r="A104" s="27">
        <v>2015</v>
      </c>
      <c r="B104" s="27">
        <v>29</v>
      </c>
      <c r="C104" s="27">
        <v>69.2</v>
      </c>
      <c r="D104" s="27">
        <v>1</v>
      </c>
      <c r="E104" s="27">
        <v>0.8</v>
      </c>
      <c r="M104" s="199"/>
      <c r="N104" s="198"/>
    </row>
    <row r="105" spans="13:14" ht="18.75">
      <c r="M105" s="201"/>
      <c r="N105" s="200"/>
    </row>
    <row r="106" spans="13:14" ht="18.75">
      <c r="M106" s="199"/>
      <c r="N106" s="198"/>
    </row>
    <row r="107" ht="15">
      <c r="G107" s="28" t="s">
        <v>26</v>
      </c>
    </row>
    <row r="108" spans="1:4" ht="15">
      <c r="A108" s="33"/>
      <c r="B108" s="27">
        <v>2013</v>
      </c>
      <c r="C108" s="27">
        <v>2014</v>
      </c>
      <c r="D108" s="27">
        <v>2015</v>
      </c>
    </row>
    <row r="109" spans="1:4" ht="30">
      <c r="A109" s="34" t="s">
        <v>158</v>
      </c>
      <c r="B109" s="202">
        <v>81.1</v>
      </c>
      <c r="C109" s="202">
        <v>81.9</v>
      </c>
      <c r="D109" s="202">
        <v>82.7</v>
      </c>
    </row>
    <row r="110" spans="1:4" ht="30">
      <c r="A110" s="34" t="s">
        <v>34</v>
      </c>
      <c r="B110" s="202">
        <v>16.8</v>
      </c>
      <c r="C110" s="202">
        <v>16.9</v>
      </c>
      <c r="D110" s="202">
        <v>16.2</v>
      </c>
    </row>
    <row r="111" spans="1:4" ht="24.75" customHeight="1">
      <c r="A111" s="34" t="s">
        <v>106</v>
      </c>
      <c r="B111" s="202">
        <v>2.1</v>
      </c>
      <c r="C111" s="202">
        <v>1.2</v>
      </c>
      <c r="D111" s="202">
        <v>1.1</v>
      </c>
    </row>
    <row r="113" ht="1.5" customHeight="1">
      <c r="A113" s="35"/>
    </row>
    <row r="114" spans="1:8" ht="15" hidden="1">
      <c r="A114" s="73"/>
      <c r="B114" s="73"/>
      <c r="C114" s="73"/>
      <c r="D114" s="73"/>
      <c r="E114" s="73"/>
      <c r="F114" s="73"/>
      <c r="G114" s="73"/>
      <c r="H114" s="28" t="s">
        <v>27</v>
      </c>
    </row>
    <row r="115" spans="1:7" ht="15" hidden="1">
      <c r="A115" s="36"/>
      <c r="B115" s="36"/>
      <c r="C115" s="36"/>
      <c r="D115" s="36"/>
      <c r="E115" s="36"/>
      <c r="F115" s="36"/>
      <c r="G115" s="36"/>
    </row>
    <row r="116" spans="1:7" ht="15">
      <c r="A116" s="424">
        <v>1993</v>
      </c>
      <c r="B116" s="425"/>
      <c r="C116" s="425"/>
      <c r="D116" s="425"/>
      <c r="E116" s="425"/>
      <c r="F116" s="425"/>
      <c r="G116" s="426" t="s">
        <v>115</v>
      </c>
    </row>
    <row r="117" spans="1:7" ht="75">
      <c r="A117" s="427" t="s">
        <v>59</v>
      </c>
      <c r="B117" s="427" t="s">
        <v>54</v>
      </c>
      <c r="C117" s="427" t="s">
        <v>55</v>
      </c>
      <c r="D117" s="427" t="s">
        <v>58</v>
      </c>
      <c r="E117" s="427" t="s">
        <v>53</v>
      </c>
      <c r="F117" s="427" t="s">
        <v>57</v>
      </c>
      <c r="G117" s="427" t="s">
        <v>56</v>
      </c>
    </row>
    <row r="118" spans="1:7" ht="15">
      <c r="A118" s="428">
        <v>0.0103</v>
      </c>
      <c r="B118" s="428">
        <v>0.1607</v>
      </c>
      <c r="C118" s="428">
        <v>0.0015</v>
      </c>
      <c r="D118" s="428">
        <v>0.7447</v>
      </c>
      <c r="E118" s="428">
        <v>0.0089</v>
      </c>
      <c r="F118" s="428">
        <v>0.0026</v>
      </c>
      <c r="G118" s="428">
        <v>0.063</v>
      </c>
    </row>
    <row r="119" spans="1:7" ht="15">
      <c r="A119" s="424">
        <v>2000</v>
      </c>
      <c r="B119" s="425"/>
      <c r="C119" s="425"/>
      <c r="D119" s="425"/>
      <c r="E119" s="425"/>
      <c r="F119" s="425"/>
      <c r="G119" s="425"/>
    </row>
    <row r="120" spans="1:7" ht="75">
      <c r="A120" s="427" t="s">
        <v>59</v>
      </c>
      <c r="B120" s="427" t="s">
        <v>54</v>
      </c>
      <c r="C120" s="427" t="s">
        <v>55</v>
      </c>
      <c r="D120" s="427" t="s">
        <v>58</v>
      </c>
      <c r="E120" s="427" t="s">
        <v>53</v>
      </c>
      <c r="F120" s="427" t="s">
        <v>57</v>
      </c>
      <c r="G120" s="427" t="s">
        <v>56</v>
      </c>
    </row>
    <row r="121" spans="1:24" ht="15">
      <c r="A121" s="428">
        <v>0.0014</v>
      </c>
      <c r="B121" s="428">
        <v>0.125</v>
      </c>
      <c r="C121" s="428">
        <v>0.001</v>
      </c>
      <c r="D121" s="428">
        <v>0.7887</v>
      </c>
      <c r="E121" s="428">
        <v>0.005</v>
      </c>
      <c r="F121" s="428">
        <v>0.004</v>
      </c>
      <c r="G121" s="428">
        <v>0.063</v>
      </c>
      <c r="R121" s="37">
        <v>0.14</v>
      </c>
      <c r="S121" s="38" t="s">
        <v>119</v>
      </c>
      <c r="T121" s="38" t="s">
        <v>118</v>
      </c>
      <c r="U121" s="38" t="s">
        <v>120</v>
      </c>
      <c r="V121" s="38" t="s">
        <v>117</v>
      </c>
      <c r="W121" s="39" t="s">
        <v>177</v>
      </c>
      <c r="X121" s="13" t="s">
        <v>116</v>
      </c>
    </row>
    <row r="122" spans="1:7" ht="15">
      <c r="A122" s="424">
        <v>2005</v>
      </c>
      <c r="B122" s="419"/>
      <c r="C122" s="419"/>
      <c r="D122" s="419"/>
      <c r="E122" s="425"/>
      <c r="F122" s="425"/>
      <c r="G122" s="419"/>
    </row>
    <row r="123" spans="1:7" ht="75">
      <c r="A123" s="427" t="s">
        <v>59</v>
      </c>
      <c r="B123" s="427" t="s">
        <v>54</v>
      </c>
      <c r="C123" s="429" t="s">
        <v>55</v>
      </c>
      <c r="D123" s="427" t="s">
        <v>58</v>
      </c>
      <c r="E123" s="427" t="s">
        <v>53</v>
      </c>
      <c r="F123" s="427" t="s">
        <v>57</v>
      </c>
      <c r="G123" s="427" t="s">
        <v>56</v>
      </c>
    </row>
    <row r="124" spans="1:7" ht="15">
      <c r="A124" s="429">
        <v>0.015</v>
      </c>
      <c r="B124" s="429">
        <v>0.087</v>
      </c>
      <c r="C124" s="429">
        <v>0.002</v>
      </c>
      <c r="D124" s="430">
        <v>0.846</v>
      </c>
      <c r="E124" s="429">
        <v>0.003</v>
      </c>
      <c r="F124" s="429">
        <v>0.002</v>
      </c>
      <c r="G124" s="429">
        <v>0.045</v>
      </c>
    </row>
    <row r="125" spans="1:7" ht="15">
      <c r="A125" s="431"/>
      <c r="B125" s="419"/>
      <c r="C125" s="419"/>
      <c r="D125" s="419"/>
      <c r="E125" s="425"/>
      <c r="F125" s="425"/>
      <c r="G125" s="419"/>
    </row>
    <row r="126" spans="1:6" ht="15">
      <c r="A126" s="27" t="s">
        <v>246</v>
      </c>
      <c r="E126" s="36"/>
      <c r="F126" s="36"/>
    </row>
    <row r="127" spans="2:8" ht="15">
      <c r="B127" s="27">
        <v>2013</v>
      </c>
      <c r="C127" s="27">
        <v>2014</v>
      </c>
      <c r="D127" s="27">
        <v>2015</v>
      </c>
      <c r="H127" s="28" t="s">
        <v>283</v>
      </c>
    </row>
    <row r="128" spans="1:4" ht="15">
      <c r="A128" s="27" t="s">
        <v>32</v>
      </c>
      <c r="B128" s="27">
        <v>8750</v>
      </c>
      <c r="C128" s="27">
        <v>8579</v>
      </c>
      <c r="D128" s="27">
        <v>7728</v>
      </c>
    </row>
    <row r="129" spans="1:4" ht="15">
      <c r="A129" s="27" t="s">
        <v>33</v>
      </c>
      <c r="B129" s="27">
        <v>580</v>
      </c>
      <c r="C129" s="27">
        <v>517</v>
      </c>
      <c r="D129" s="27">
        <v>592</v>
      </c>
    </row>
    <row r="130" ht="15">
      <c r="A130" s="27" t="s">
        <v>247</v>
      </c>
    </row>
    <row r="131" spans="2:4" ht="15">
      <c r="B131" s="27">
        <v>2013</v>
      </c>
      <c r="C131" s="27">
        <v>2014</v>
      </c>
      <c r="D131" s="27">
        <v>2015</v>
      </c>
    </row>
    <row r="132" spans="1:4" ht="15">
      <c r="A132" s="27" t="s">
        <v>32</v>
      </c>
      <c r="B132" s="27">
        <v>20099</v>
      </c>
      <c r="C132" s="27">
        <v>20703</v>
      </c>
      <c r="D132" s="27">
        <v>22755</v>
      </c>
    </row>
    <row r="133" spans="1:4" ht="15">
      <c r="A133" s="27" t="s">
        <v>33</v>
      </c>
      <c r="B133" s="27">
        <v>1725</v>
      </c>
      <c r="C133" s="27">
        <v>1804</v>
      </c>
      <c r="D133" s="27">
        <v>1962</v>
      </c>
    </row>
    <row r="136" ht="15.75" thickBot="1"/>
    <row r="137" spans="1:17" ht="15">
      <c r="A137" s="40">
        <v>2000</v>
      </c>
      <c r="B137" s="71" t="s">
        <v>79</v>
      </c>
      <c r="C137" s="71" t="s">
        <v>92</v>
      </c>
      <c r="D137" s="71" t="s">
        <v>93</v>
      </c>
      <c r="E137" s="71" t="s">
        <v>80</v>
      </c>
      <c r="F137" s="71" t="s">
        <v>81</v>
      </c>
      <c r="G137" s="71" t="s">
        <v>82</v>
      </c>
      <c r="H137" s="71" t="s">
        <v>83</v>
      </c>
      <c r="I137" s="71" t="s">
        <v>84</v>
      </c>
      <c r="J137" s="71" t="s">
        <v>85</v>
      </c>
      <c r="K137" s="71" t="s">
        <v>86</v>
      </c>
      <c r="L137" s="71" t="s">
        <v>87</v>
      </c>
      <c r="M137" s="71" t="s">
        <v>88</v>
      </c>
      <c r="N137" s="71" t="s">
        <v>89</v>
      </c>
      <c r="O137" s="71" t="s">
        <v>90</v>
      </c>
      <c r="P137" s="71" t="s">
        <v>91</v>
      </c>
      <c r="Q137" s="76" t="s">
        <v>95</v>
      </c>
    </row>
    <row r="138" spans="1:17" ht="15">
      <c r="A138" s="41" t="s">
        <v>94</v>
      </c>
      <c r="B138" s="42">
        <v>-25112</v>
      </c>
      <c r="C138" s="42">
        <v>-28316</v>
      </c>
      <c r="D138" s="42">
        <v>-26803</v>
      </c>
      <c r="E138" s="42">
        <v>-21913</v>
      </c>
      <c r="F138" s="42">
        <v>-47243</v>
      </c>
      <c r="G138" s="42">
        <v>-102706</v>
      </c>
      <c r="H138" s="42">
        <v>-106880</v>
      </c>
      <c r="I138" s="42">
        <v>-98759</v>
      </c>
      <c r="J138" s="42">
        <v>-69626</v>
      </c>
      <c r="K138" s="42">
        <v>-45754</v>
      </c>
      <c r="L138" s="42">
        <v>-23083</v>
      </c>
      <c r="M138" s="42">
        <v>-8527</v>
      </c>
      <c r="N138" s="42">
        <v>-3717</v>
      </c>
      <c r="O138" s="42">
        <v>-1784</v>
      </c>
      <c r="P138" s="42">
        <v>-829</v>
      </c>
      <c r="Q138" s="43">
        <v>-747</v>
      </c>
    </row>
    <row r="139" spans="1:17" ht="15">
      <c r="A139" s="41" t="s">
        <v>157</v>
      </c>
      <c r="B139" s="42">
        <v>23242</v>
      </c>
      <c r="C139" s="42">
        <v>25023</v>
      </c>
      <c r="D139" s="42">
        <v>23794</v>
      </c>
      <c r="E139" s="42">
        <v>20291</v>
      </c>
      <c r="F139" s="42">
        <v>23683</v>
      </c>
      <c r="G139" s="42">
        <v>33916</v>
      </c>
      <c r="H139" s="42">
        <v>32226</v>
      </c>
      <c r="I139" s="42">
        <v>27731</v>
      </c>
      <c r="J139" s="42">
        <v>17096</v>
      </c>
      <c r="K139" s="42">
        <v>11211</v>
      </c>
      <c r="L139" s="42">
        <v>5944</v>
      </c>
      <c r="M139" s="42">
        <v>2711</v>
      </c>
      <c r="N139" s="42">
        <v>1456</v>
      </c>
      <c r="O139" s="42">
        <v>1001</v>
      </c>
      <c r="P139" s="42">
        <v>648</v>
      </c>
      <c r="Q139" s="43">
        <v>615</v>
      </c>
    </row>
    <row r="140" spans="1:17" ht="15">
      <c r="A140" s="41"/>
      <c r="B140" s="44"/>
      <c r="C140" s="641" t="s">
        <v>96</v>
      </c>
      <c r="D140" s="641"/>
      <c r="E140" s="641"/>
      <c r="F140" s="641"/>
      <c r="G140" s="641"/>
      <c r="H140" s="641"/>
      <c r="I140" s="44"/>
      <c r="J140" s="44"/>
      <c r="K140" s="44"/>
      <c r="L140" s="44"/>
      <c r="M140" s="44"/>
      <c r="N140" s="44"/>
      <c r="O140" s="44"/>
      <c r="P140" s="44"/>
      <c r="Q140" s="45"/>
    </row>
    <row r="141" spans="1:17" ht="15">
      <c r="A141" s="41"/>
      <c r="B141" s="44"/>
      <c r="C141" s="641"/>
      <c r="D141" s="641"/>
      <c r="E141" s="641"/>
      <c r="F141" s="641"/>
      <c r="G141" s="641"/>
      <c r="H141" s="641"/>
      <c r="I141" s="44"/>
      <c r="J141" s="44"/>
      <c r="K141" s="44"/>
      <c r="L141" s="44"/>
      <c r="M141" s="44"/>
      <c r="N141" s="44"/>
      <c r="O141" s="44"/>
      <c r="P141" s="44"/>
      <c r="Q141" s="45"/>
    </row>
    <row r="142" spans="1:17" ht="15">
      <c r="A142" s="46">
        <v>2002</v>
      </c>
      <c r="B142" s="72" t="s">
        <v>79</v>
      </c>
      <c r="C142" s="72" t="s">
        <v>92</v>
      </c>
      <c r="D142" s="72" t="s">
        <v>93</v>
      </c>
      <c r="E142" s="72" t="s">
        <v>80</v>
      </c>
      <c r="F142" s="72" t="s">
        <v>81</v>
      </c>
      <c r="G142" s="72" t="s">
        <v>82</v>
      </c>
      <c r="H142" s="72" t="s">
        <v>83</v>
      </c>
      <c r="I142" s="72" t="s">
        <v>84</v>
      </c>
      <c r="J142" s="72" t="s">
        <v>85</v>
      </c>
      <c r="K142" s="72" t="s">
        <v>86</v>
      </c>
      <c r="L142" s="72" t="s">
        <v>87</v>
      </c>
      <c r="M142" s="72" t="s">
        <v>88</v>
      </c>
      <c r="N142" s="72" t="s">
        <v>89</v>
      </c>
      <c r="O142" s="72" t="s">
        <v>90</v>
      </c>
      <c r="P142" s="72" t="s">
        <v>91</v>
      </c>
      <c r="Q142" s="77" t="s">
        <v>95</v>
      </c>
    </row>
    <row r="143" spans="1:17" ht="15">
      <c r="A143" s="41" t="s">
        <v>94</v>
      </c>
      <c r="B143" s="42">
        <v>-28542</v>
      </c>
      <c r="C143" s="42">
        <v>-32183</v>
      </c>
      <c r="D143" s="42">
        <v>-30463</v>
      </c>
      <c r="E143" s="42">
        <v>-24906</v>
      </c>
      <c r="F143" s="42">
        <v>-53695</v>
      </c>
      <c r="G143" s="42">
        <v>-116732</v>
      </c>
      <c r="H143" s="42">
        <v>-121477</v>
      </c>
      <c r="I143" s="42">
        <v>-112246</v>
      </c>
      <c r="J143" s="42">
        <v>-79135</v>
      </c>
      <c r="K143" s="42">
        <v>-52003</v>
      </c>
      <c r="L143" s="42">
        <v>-26235</v>
      </c>
      <c r="M143" s="42">
        <v>-9692</v>
      </c>
      <c r="N143" s="42">
        <v>-4225</v>
      </c>
      <c r="O143" s="42">
        <v>-2028</v>
      </c>
      <c r="P143" s="42">
        <v>-942</v>
      </c>
      <c r="Q143" s="43">
        <v>-849</v>
      </c>
    </row>
    <row r="144" spans="1:17" ht="15">
      <c r="A144" s="41" t="s">
        <v>157</v>
      </c>
      <c r="B144" s="42">
        <v>24634</v>
      </c>
      <c r="C144" s="42">
        <v>26522</v>
      </c>
      <c r="D144" s="42">
        <v>25219</v>
      </c>
      <c r="E144" s="42">
        <v>21506</v>
      </c>
      <c r="F144" s="42">
        <v>25102</v>
      </c>
      <c r="G144" s="42">
        <v>35948</v>
      </c>
      <c r="H144" s="42">
        <v>34156</v>
      </c>
      <c r="I144" s="42">
        <v>29392</v>
      </c>
      <c r="J144" s="42">
        <v>18120</v>
      </c>
      <c r="K144" s="42">
        <v>11883</v>
      </c>
      <c r="L144" s="42">
        <v>6300</v>
      </c>
      <c r="M144" s="42">
        <v>2873</v>
      </c>
      <c r="N144" s="42">
        <v>1543</v>
      </c>
      <c r="O144" s="42">
        <v>1061</v>
      </c>
      <c r="P144" s="42">
        <v>687</v>
      </c>
      <c r="Q144" s="43">
        <v>652</v>
      </c>
    </row>
    <row r="145" spans="1:17" ht="15">
      <c r="A145" s="41"/>
      <c r="B145" s="47"/>
      <c r="C145" s="47"/>
      <c r="D145" s="47"/>
      <c r="E145" s="47"/>
      <c r="F145" s="47"/>
      <c r="G145" s="47"/>
      <c r="H145" s="47"/>
      <c r="I145" s="47"/>
      <c r="J145" s="47"/>
      <c r="K145" s="47"/>
      <c r="L145" s="47"/>
      <c r="M145" s="47"/>
      <c r="N145" s="47"/>
      <c r="O145" s="47"/>
      <c r="P145" s="44"/>
      <c r="Q145" s="45"/>
    </row>
    <row r="146" ht="15.75" thickBot="1"/>
    <row r="147" spans="1:17" ht="15.75" thickBot="1">
      <c r="A147" s="48">
        <v>2007</v>
      </c>
      <c r="B147" s="69" t="s">
        <v>128</v>
      </c>
      <c r="C147" s="71" t="s">
        <v>92</v>
      </c>
      <c r="D147" s="72" t="s">
        <v>93</v>
      </c>
      <c r="E147" s="69" t="s">
        <v>129</v>
      </c>
      <c r="F147" s="69" t="s">
        <v>130</v>
      </c>
      <c r="G147" s="69" t="s">
        <v>131</v>
      </c>
      <c r="H147" s="69" t="s">
        <v>132</v>
      </c>
      <c r="I147" s="69" t="s">
        <v>133</v>
      </c>
      <c r="J147" s="69" t="s">
        <v>134</v>
      </c>
      <c r="K147" s="69" t="s">
        <v>135</v>
      </c>
      <c r="L147" s="69" t="s">
        <v>136</v>
      </c>
      <c r="M147" s="69" t="s">
        <v>137</v>
      </c>
      <c r="N147" s="69" t="s">
        <v>138</v>
      </c>
      <c r="O147" s="69" t="s">
        <v>139</v>
      </c>
      <c r="P147" s="69" t="s">
        <v>140</v>
      </c>
      <c r="Q147" s="69" t="s">
        <v>95</v>
      </c>
    </row>
    <row r="148" spans="1:17" ht="15.75" thickBot="1">
      <c r="A148" s="41" t="s">
        <v>94</v>
      </c>
      <c r="B148" s="27">
        <v>33043</v>
      </c>
      <c r="C148" s="27">
        <v>34420</v>
      </c>
      <c r="D148" s="27">
        <v>30140</v>
      </c>
      <c r="E148" s="27">
        <v>27165</v>
      </c>
      <c r="F148" s="27">
        <v>111071</v>
      </c>
      <c r="G148" s="27">
        <v>241534</v>
      </c>
      <c r="H148" s="27">
        <v>245451</v>
      </c>
      <c r="I148" s="27">
        <v>188523</v>
      </c>
      <c r="J148" s="27">
        <v>115572</v>
      </c>
      <c r="K148" s="27">
        <v>68181</v>
      </c>
      <c r="L148" s="27">
        <v>40190</v>
      </c>
      <c r="M148" s="27">
        <v>17742</v>
      </c>
      <c r="N148" s="27">
        <v>6240</v>
      </c>
      <c r="O148" s="27">
        <v>2281</v>
      </c>
      <c r="P148" s="78">
        <v>1394</v>
      </c>
      <c r="Q148" s="79">
        <v>1629</v>
      </c>
    </row>
    <row r="149" spans="1:17" ht="15">
      <c r="A149" s="41" t="s">
        <v>157</v>
      </c>
      <c r="B149" s="80">
        <v>29274</v>
      </c>
      <c r="C149" s="80">
        <v>29779</v>
      </c>
      <c r="D149" s="80">
        <v>25637</v>
      </c>
      <c r="E149" s="80">
        <v>22585</v>
      </c>
      <c r="F149" s="80">
        <v>44987</v>
      </c>
      <c r="G149" s="80">
        <v>56299</v>
      </c>
      <c r="H149" s="80">
        <v>52920</v>
      </c>
      <c r="I149" s="80">
        <v>39405</v>
      </c>
      <c r="J149" s="80">
        <v>26732</v>
      </c>
      <c r="K149" s="80">
        <v>16284</v>
      </c>
      <c r="L149" s="80">
        <v>10392</v>
      </c>
      <c r="M149" s="80">
        <v>4974</v>
      </c>
      <c r="N149" s="80">
        <v>2572</v>
      </c>
      <c r="O149" s="80">
        <v>1346</v>
      </c>
      <c r="P149" s="80">
        <v>1003</v>
      </c>
      <c r="Q149" s="80">
        <v>1027</v>
      </c>
    </row>
    <row r="150" spans="2:17" ht="15.75" thickBot="1">
      <c r="B150" s="27" t="e">
        <f>#N/A</f>
        <v>#N/A</v>
      </c>
      <c r="C150" s="27" t="e">
        <f>#N/A</f>
        <v>#N/A</v>
      </c>
      <c r="D150" s="27" t="e">
        <f>#N/A</f>
        <v>#N/A</v>
      </c>
      <c r="E150" s="27" t="e">
        <f>#N/A</f>
        <v>#N/A</v>
      </c>
      <c r="F150" s="27" t="e">
        <f>#N/A</f>
        <v>#N/A</v>
      </c>
      <c r="G150" s="27" t="e">
        <f>#N/A</f>
        <v>#N/A</v>
      </c>
      <c r="H150" s="27" t="e">
        <f>#N/A</f>
        <v>#N/A</v>
      </c>
      <c r="I150" s="27" t="e">
        <f>#N/A</f>
        <v>#N/A</v>
      </c>
      <c r="J150" s="27" t="e">
        <f>#N/A</f>
        <v>#N/A</v>
      </c>
      <c r="K150" s="27" t="e">
        <f>#N/A</f>
        <v>#N/A</v>
      </c>
      <c r="L150" s="27" t="e">
        <f>#N/A</f>
        <v>#N/A</v>
      </c>
      <c r="M150" s="27" t="e">
        <f>#N/A</f>
        <v>#N/A</v>
      </c>
      <c r="N150" s="27" t="e">
        <f>#N/A</f>
        <v>#N/A</v>
      </c>
      <c r="O150" s="27" t="e">
        <f>#N/A</f>
        <v>#N/A</v>
      </c>
      <c r="P150" s="27" t="e">
        <f>#N/A</f>
        <v>#N/A</v>
      </c>
      <c r="Q150" s="78">
        <f>1629/(-1000)</f>
        <v>-1.629</v>
      </c>
    </row>
    <row r="151" spans="1:17" ht="15">
      <c r="A151" s="48"/>
      <c r="B151" s="69"/>
      <c r="C151" s="71"/>
      <c r="D151" s="72"/>
      <c r="E151" s="69"/>
      <c r="F151" s="69"/>
      <c r="G151" s="69"/>
      <c r="H151" s="69"/>
      <c r="I151" s="69"/>
      <c r="J151" s="69"/>
      <c r="K151" s="69"/>
      <c r="L151" s="69"/>
      <c r="M151" s="69"/>
      <c r="N151" s="69"/>
      <c r="O151" s="69"/>
      <c r="P151" s="69"/>
      <c r="Q151" s="69"/>
    </row>
    <row r="152" spans="16:17" ht="15">
      <c r="P152" s="78"/>
      <c r="Q152" s="78"/>
    </row>
    <row r="153" ht="15.75" thickBot="1"/>
    <row r="154" spans="1:17" ht="15">
      <c r="A154" s="48">
        <v>2007</v>
      </c>
      <c r="B154" s="69" t="s">
        <v>128</v>
      </c>
      <c r="C154" s="71" t="s">
        <v>92</v>
      </c>
      <c r="D154" s="72" t="s">
        <v>93</v>
      </c>
      <c r="E154" s="69" t="s">
        <v>129</v>
      </c>
      <c r="F154" s="69" t="s">
        <v>130</v>
      </c>
      <c r="G154" s="69" t="s">
        <v>131</v>
      </c>
      <c r="H154" s="69" t="s">
        <v>132</v>
      </c>
      <c r="I154" s="69" t="s">
        <v>133</v>
      </c>
      <c r="J154" s="69" t="s">
        <v>134</v>
      </c>
      <c r="K154" s="69" t="s">
        <v>135</v>
      </c>
      <c r="L154" s="69" t="s">
        <v>136</v>
      </c>
      <c r="M154" s="69" t="s">
        <v>137</v>
      </c>
      <c r="N154" s="69" t="s">
        <v>138</v>
      </c>
      <c r="O154" s="69" t="s">
        <v>139</v>
      </c>
      <c r="P154" s="69" t="s">
        <v>140</v>
      </c>
      <c r="Q154" s="69" t="s">
        <v>95</v>
      </c>
    </row>
    <row r="155" spans="1:17" ht="15">
      <c r="A155" s="41" t="s">
        <v>159</v>
      </c>
      <c r="B155" s="27">
        <f>B148/(-1000)</f>
        <v>-33.043</v>
      </c>
      <c r="C155" s="27" t="e">
        <f>#N/A</f>
        <v>#N/A</v>
      </c>
      <c r="D155" s="27" t="e">
        <f>#N/A</f>
        <v>#N/A</v>
      </c>
      <c r="E155" s="27" t="e">
        <f>#N/A</f>
        <v>#N/A</v>
      </c>
      <c r="F155" s="27" t="e">
        <f>#N/A</f>
        <v>#N/A</v>
      </c>
      <c r="G155" s="27" t="e">
        <f>#N/A</f>
        <v>#N/A</v>
      </c>
      <c r="H155" s="27" t="e">
        <f>#N/A</f>
        <v>#N/A</v>
      </c>
      <c r="I155" s="27" t="e">
        <f>#N/A</f>
        <v>#N/A</v>
      </c>
      <c r="J155" s="27" t="e">
        <f>#N/A</f>
        <v>#N/A</v>
      </c>
      <c r="K155" s="27" t="e">
        <f>#N/A</f>
        <v>#N/A</v>
      </c>
      <c r="L155" s="27" t="e">
        <f>#N/A</f>
        <v>#N/A</v>
      </c>
      <c r="M155" s="27" t="e">
        <f>#N/A</f>
        <v>#N/A</v>
      </c>
      <c r="N155" s="27" t="e">
        <f>#N/A</f>
        <v>#N/A</v>
      </c>
      <c r="O155" s="27" t="e">
        <f>#N/A</f>
        <v>#N/A</v>
      </c>
      <c r="P155" s="27" t="e">
        <f>#N/A</f>
        <v>#N/A</v>
      </c>
      <c r="Q155" s="27" t="e">
        <f>#N/A</f>
        <v>#N/A</v>
      </c>
    </row>
    <row r="156" spans="1:17" ht="15">
      <c r="A156" s="41" t="s">
        <v>160</v>
      </c>
      <c r="B156" s="27" t="e">
        <f>#N/A</f>
        <v>#N/A</v>
      </c>
      <c r="C156" s="27" t="e">
        <f>#N/A</f>
        <v>#N/A</v>
      </c>
      <c r="D156" s="27" t="e">
        <f>#N/A</f>
        <v>#N/A</v>
      </c>
      <c r="E156" s="27" t="e">
        <f>#N/A</f>
        <v>#N/A</v>
      </c>
      <c r="F156" s="27" t="e">
        <f>#N/A</f>
        <v>#N/A</v>
      </c>
      <c r="G156" s="27" t="e">
        <f>#N/A</f>
        <v>#N/A</v>
      </c>
      <c r="H156" s="27" t="e">
        <f>#N/A</f>
        <v>#N/A</v>
      </c>
      <c r="I156" s="27" t="e">
        <f>#N/A</f>
        <v>#N/A</v>
      </c>
      <c r="J156" s="27" t="e">
        <f>#N/A</f>
        <v>#N/A</v>
      </c>
      <c r="K156" s="27" t="e">
        <f>#N/A</f>
        <v>#N/A</v>
      </c>
      <c r="L156" s="27" t="e">
        <f>#N/A</f>
        <v>#N/A</v>
      </c>
      <c r="M156" s="27" t="e">
        <f>#N/A</f>
        <v>#N/A</v>
      </c>
      <c r="N156" s="27" t="e">
        <f>#N/A</f>
        <v>#N/A</v>
      </c>
      <c r="O156" s="27" t="e">
        <f>#N/A</f>
        <v>#N/A</v>
      </c>
      <c r="P156" s="27" t="e">
        <f>#N/A</f>
        <v>#N/A</v>
      </c>
      <c r="Q156" s="27">
        <f>Q149/(1000)</f>
        <v>1.027</v>
      </c>
    </row>
    <row r="158" ht="15.75" thickBot="1"/>
    <row r="159" spans="1:18" ht="15.75" thickBot="1">
      <c r="A159" s="48">
        <v>2008</v>
      </c>
      <c r="B159" s="69" t="s">
        <v>128</v>
      </c>
      <c r="C159" s="71" t="s">
        <v>92</v>
      </c>
      <c r="D159" s="72" t="s">
        <v>93</v>
      </c>
      <c r="E159" s="69" t="s">
        <v>129</v>
      </c>
      <c r="F159" s="69" t="s">
        <v>130</v>
      </c>
      <c r="G159" s="69" t="s">
        <v>131</v>
      </c>
      <c r="H159" s="69" t="s">
        <v>132</v>
      </c>
      <c r="I159" s="69" t="s">
        <v>133</v>
      </c>
      <c r="J159" s="69" t="s">
        <v>134</v>
      </c>
      <c r="K159" s="69" t="s">
        <v>135</v>
      </c>
      <c r="L159" s="69" t="s">
        <v>136</v>
      </c>
      <c r="M159" s="69" t="s">
        <v>137</v>
      </c>
      <c r="N159" s="69" t="s">
        <v>138</v>
      </c>
      <c r="O159" s="69" t="s">
        <v>139</v>
      </c>
      <c r="P159" s="69" t="s">
        <v>140</v>
      </c>
      <c r="Q159" s="69" t="s">
        <v>95</v>
      </c>
      <c r="R159" s="79"/>
    </row>
    <row r="160" spans="1:17" ht="15">
      <c r="A160" s="41" t="s">
        <v>159</v>
      </c>
      <c r="B160" s="27">
        <v>35839</v>
      </c>
      <c r="C160" s="27">
        <v>37332</v>
      </c>
      <c r="D160" s="27">
        <v>32691</v>
      </c>
      <c r="E160" s="27">
        <v>29464</v>
      </c>
      <c r="F160" s="27">
        <v>120470</v>
      </c>
      <c r="G160" s="27">
        <v>261975</v>
      </c>
      <c r="H160" s="27">
        <v>266222</v>
      </c>
      <c r="I160" s="27">
        <v>204477</v>
      </c>
      <c r="J160" s="27">
        <v>125352</v>
      </c>
      <c r="K160" s="27">
        <v>73952</v>
      </c>
      <c r="L160" s="27">
        <v>43591</v>
      </c>
      <c r="M160" s="27">
        <v>19244</v>
      </c>
      <c r="N160" s="27">
        <v>6768</v>
      </c>
      <c r="O160" s="27">
        <v>2474</v>
      </c>
      <c r="P160" s="27">
        <v>1512</v>
      </c>
      <c r="Q160" s="27">
        <v>1767</v>
      </c>
    </row>
    <row r="161" spans="1:17" ht="15">
      <c r="A161" s="41" t="s">
        <v>160</v>
      </c>
      <c r="B161" s="27">
        <v>30686</v>
      </c>
      <c r="C161" s="27">
        <v>31217</v>
      </c>
      <c r="D161" s="27">
        <v>26875</v>
      </c>
      <c r="E161" s="27">
        <v>23675</v>
      </c>
      <c r="F161" s="27">
        <v>47159</v>
      </c>
      <c r="G161" s="27">
        <v>59015</v>
      </c>
      <c r="H161" s="27">
        <v>55474</v>
      </c>
      <c r="I161" s="27">
        <v>41307</v>
      </c>
      <c r="J161" s="27">
        <v>28023</v>
      </c>
      <c r="K161" s="27">
        <v>17070</v>
      </c>
      <c r="L161" s="27">
        <v>10893</v>
      </c>
      <c r="M161" s="27">
        <v>5214</v>
      </c>
      <c r="N161" s="27">
        <v>2696</v>
      </c>
      <c r="O161" s="27">
        <v>1411</v>
      </c>
      <c r="P161" s="27">
        <v>1051</v>
      </c>
      <c r="Q161" s="27">
        <v>1077</v>
      </c>
    </row>
    <row r="162" ht="15.75" thickBot="1">
      <c r="B162" s="49"/>
    </row>
    <row r="163" spans="1:17" ht="15">
      <c r="A163" s="48">
        <v>2008</v>
      </c>
      <c r="B163" s="69" t="s">
        <v>128</v>
      </c>
      <c r="C163" s="71" t="s">
        <v>92</v>
      </c>
      <c r="D163" s="72" t="s">
        <v>93</v>
      </c>
      <c r="E163" s="69" t="s">
        <v>129</v>
      </c>
      <c r="F163" s="69" t="s">
        <v>130</v>
      </c>
      <c r="G163" s="69" t="s">
        <v>131</v>
      </c>
      <c r="H163" s="69" t="s">
        <v>132</v>
      </c>
      <c r="I163" s="69" t="s">
        <v>133</v>
      </c>
      <c r="J163" s="69" t="s">
        <v>134</v>
      </c>
      <c r="K163" s="69" t="s">
        <v>135</v>
      </c>
      <c r="L163" s="69" t="s">
        <v>136</v>
      </c>
      <c r="M163" s="69" t="s">
        <v>137</v>
      </c>
      <c r="N163" s="69" t="s">
        <v>138</v>
      </c>
      <c r="O163" s="69" t="s">
        <v>139</v>
      </c>
      <c r="P163" s="69" t="s">
        <v>140</v>
      </c>
      <c r="Q163" s="69" t="s">
        <v>95</v>
      </c>
    </row>
    <row r="164" spans="1:17" ht="15">
      <c r="A164" s="41" t="s">
        <v>159</v>
      </c>
      <c r="B164" s="27">
        <f>B160/(-1000)</f>
        <v>-35.839</v>
      </c>
      <c r="C164" s="27">
        <f>C160/(-1000)</f>
        <v>-37.332</v>
      </c>
      <c r="D164" s="27" t="e">
        <f>#N/A</f>
        <v>#N/A</v>
      </c>
      <c r="E164" s="27" t="e">
        <f>#N/A</f>
        <v>#N/A</v>
      </c>
      <c r="F164" s="27" t="e">
        <f>#N/A</f>
        <v>#N/A</v>
      </c>
      <c r="G164" s="27" t="e">
        <f>#N/A</f>
        <v>#N/A</v>
      </c>
      <c r="H164" s="27" t="e">
        <f>#N/A</f>
        <v>#N/A</v>
      </c>
      <c r="I164" s="27" t="e">
        <f>#N/A</f>
        <v>#N/A</v>
      </c>
      <c r="J164" s="27" t="e">
        <f>#N/A</f>
        <v>#N/A</v>
      </c>
      <c r="K164" s="27" t="e">
        <f>#N/A</f>
        <v>#N/A</v>
      </c>
      <c r="L164" s="27" t="e">
        <f>#N/A</f>
        <v>#N/A</v>
      </c>
      <c r="M164" s="27" t="e">
        <f>#N/A</f>
        <v>#N/A</v>
      </c>
      <c r="N164" s="27" t="e">
        <f>#N/A</f>
        <v>#N/A</v>
      </c>
      <c r="O164" s="27" t="e">
        <f>#N/A</f>
        <v>#N/A</v>
      </c>
      <c r="P164" s="27" t="e">
        <f>#N/A</f>
        <v>#N/A</v>
      </c>
      <c r="Q164" s="27" t="e">
        <f>#N/A</f>
        <v>#N/A</v>
      </c>
    </row>
    <row r="165" spans="1:17" ht="15">
      <c r="A165" s="41" t="s">
        <v>160</v>
      </c>
      <c r="B165" s="27">
        <f>B161/(1000)</f>
        <v>30.686</v>
      </c>
      <c r="C165" s="27" t="e">
        <f>#N/A</f>
        <v>#N/A</v>
      </c>
      <c r="D165" s="27" t="e">
        <f>#N/A</f>
        <v>#N/A</v>
      </c>
      <c r="E165" s="27" t="e">
        <f>#N/A</f>
        <v>#N/A</v>
      </c>
      <c r="F165" s="27" t="e">
        <f>#N/A</f>
        <v>#N/A</v>
      </c>
      <c r="G165" s="27" t="e">
        <f>#N/A</f>
        <v>#N/A</v>
      </c>
      <c r="H165" s="27" t="e">
        <f>#N/A</f>
        <v>#N/A</v>
      </c>
      <c r="I165" s="27" t="e">
        <f>#N/A</f>
        <v>#N/A</v>
      </c>
      <c r="J165" s="27" t="e">
        <f>#N/A</f>
        <v>#N/A</v>
      </c>
      <c r="K165" s="27" t="e">
        <f>#N/A</f>
        <v>#N/A</v>
      </c>
      <c r="L165" s="27" t="e">
        <f>#N/A</f>
        <v>#N/A</v>
      </c>
      <c r="M165" s="27" t="e">
        <f>#N/A</f>
        <v>#N/A</v>
      </c>
      <c r="N165" s="27" t="e">
        <f>#N/A</f>
        <v>#N/A</v>
      </c>
      <c r="O165" s="27" t="e">
        <f>#N/A</f>
        <v>#N/A</v>
      </c>
      <c r="P165" s="27" t="e">
        <f>#N/A</f>
        <v>#N/A</v>
      </c>
      <c r="Q165" s="27" t="e">
        <f>#N/A</f>
        <v>#N/A</v>
      </c>
    </row>
    <row r="169" spans="1:18" ht="15">
      <c r="A169" s="48">
        <v>2009</v>
      </c>
      <c r="B169" s="69" t="s">
        <v>128</v>
      </c>
      <c r="C169" s="72" t="s">
        <v>92</v>
      </c>
      <c r="D169" s="72" t="s">
        <v>93</v>
      </c>
      <c r="E169" s="69" t="s">
        <v>129</v>
      </c>
      <c r="F169" s="69" t="s">
        <v>130</v>
      </c>
      <c r="G169" s="69" t="s">
        <v>131</v>
      </c>
      <c r="H169" s="69" t="s">
        <v>132</v>
      </c>
      <c r="I169" s="69" t="s">
        <v>133</v>
      </c>
      <c r="J169" s="69" t="s">
        <v>134</v>
      </c>
      <c r="K169" s="69" t="s">
        <v>135</v>
      </c>
      <c r="L169" s="69" t="s">
        <v>136</v>
      </c>
      <c r="M169" s="69" t="s">
        <v>137</v>
      </c>
      <c r="N169" s="69" t="s">
        <v>138</v>
      </c>
      <c r="O169" s="69" t="s">
        <v>139</v>
      </c>
      <c r="P169" s="69" t="s">
        <v>140</v>
      </c>
      <c r="Q169" s="69" t="s">
        <v>95</v>
      </c>
      <c r="R169" s="50"/>
    </row>
    <row r="170" spans="1:18" ht="15">
      <c r="A170" s="41" t="s">
        <v>223</v>
      </c>
      <c r="B170" s="81">
        <v>38864</v>
      </c>
      <c r="C170" s="81">
        <v>40483</v>
      </c>
      <c r="D170" s="81">
        <v>35450</v>
      </c>
      <c r="E170" s="81">
        <v>31951</v>
      </c>
      <c r="F170" s="81">
        <v>130636</v>
      </c>
      <c r="G170" s="81">
        <v>284086</v>
      </c>
      <c r="H170" s="81">
        <v>288695</v>
      </c>
      <c r="I170" s="81">
        <v>221735</v>
      </c>
      <c r="J170" s="81">
        <v>135932</v>
      </c>
      <c r="K170" s="81">
        <v>80193</v>
      </c>
      <c r="L170" s="81">
        <v>47270</v>
      </c>
      <c r="M170" s="81">
        <v>20868</v>
      </c>
      <c r="N170" s="81">
        <v>7340</v>
      </c>
      <c r="O170" s="81">
        <v>2683</v>
      </c>
      <c r="P170" s="81">
        <v>1640</v>
      </c>
      <c r="Q170" s="81">
        <v>1914</v>
      </c>
      <c r="R170" s="50"/>
    </row>
    <row r="171" spans="1:18" ht="15">
      <c r="A171" s="41" t="s">
        <v>224</v>
      </c>
      <c r="B171" s="81">
        <v>32159</v>
      </c>
      <c r="C171" s="81">
        <v>32717</v>
      </c>
      <c r="D171" s="81">
        <v>28166</v>
      </c>
      <c r="E171" s="81">
        <v>24813</v>
      </c>
      <c r="F171" s="81">
        <v>49425</v>
      </c>
      <c r="G171" s="81">
        <v>61851</v>
      </c>
      <c r="H171" s="81">
        <v>58138</v>
      </c>
      <c r="I171" s="81">
        <v>43292</v>
      </c>
      <c r="J171" s="81">
        <v>29369</v>
      </c>
      <c r="K171" s="81">
        <v>17891</v>
      </c>
      <c r="L171" s="81">
        <v>11417</v>
      </c>
      <c r="M171" s="81">
        <v>5466</v>
      </c>
      <c r="N171" s="81">
        <v>2826</v>
      </c>
      <c r="O171" s="81">
        <v>1479</v>
      </c>
      <c r="P171" s="81">
        <v>1102</v>
      </c>
      <c r="Q171" s="81">
        <v>1127</v>
      </c>
      <c r="R171" s="50"/>
    </row>
    <row r="172" spans="1:18" ht="15">
      <c r="A172" s="50"/>
      <c r="B172" s="81"/>
      <c r="C172" s="81"/>
      <c r="D172" s="81"/>
      <c r="E172" s="81"/>
      <c r="F172" s="81"/>
      <c r="G172" s="81"/>
      <c r="H172" s="81"/>
      <c r="I172" s="81"/>
      <c r="J172" s="81"/>
      <c r="K172" s="81"/>
      <c r="L172" s="81"/>
      <c r="M172" s="81"/>
      <c r="N172" s="81"/>
      <c r="O172" s="81"/>
      <c r="P172" s="81"/>
      <c r="Q172" s="81"/>
      <c r="R172" s="50"/>
    </row>
    <row r="173" spans="1:18" ht="15" hidden="1">
      <c r="A173" s="50"/>
      <c r="B173" s="81"/>
      <c r="C173" s="81"/>
      <c r="D173" s="81"/>
      <c r="E173" s="81"/>
      <c r="F173" s="81"/>
      <c r="G173" s="81"/>
      <c r="H173" s="81"/>
      <c r="I173" s="81"/>
      <c r="J173" s="81"/>
      <c r="K173" s="81"/>
      <c r="L173" s="81"/>
      <c r="M173" s="81"/>
      <c r="N173" s="81"/>
      <c r="O173" s="81"/>
      <c r="P173" s="81"/>
      <c r="Q173" s="81"/>
      <c r="R173" s="50"/>
    </row>
    <row r="174" spans="1:18" ht="15">
      <c r="A174" s="48">
        <v>2009</v>
      </c>
      <c r="B174" s="69" t="s">
        <v>128</v>
      </c>
      <c r="C174" s="72" t="s">
        <v>92</v>
      </c>
      <c r="D174" s="72" t="s">
        <v>93</v>
      </c>
      <c r="E174" s="69" t="s">
        <v>129</v>
      </c>
      <c r="F174" s="69" t="s">
        <v>130</v>
      </c>
      <c r="G174" s="69" t="s">
        <v>131</v>
      </c>
      <c r="H174" s="69" t="s">
        <v>132</v>
      </c>
      <c r="I174" s="69" t="s">
        <v>133</v>
      </c>
      <c r="J174" s="69" t="s">
        <v>134</v>
      </c>
      <c r="K174" s="69" t="s">
        <v>135</v>
      </c>
      <c r="L174" s="69" t="s">
        <v>136</v>
      </c>
      <c r="M174" s="69" t="s">
        <v>137</v>
      </c>
      <c r="N174" s="69" t="s">
        <v>138</v>
      </c>
      <c r="O174" s="69" t="s">
        <v>139</v>
      </c>
      <c r="P174" s="69" t="s">
        <v>140</v>
      </c>
      <c r="Q174" s="69" t="s">
        <v>95</v>
      </c>
      <c r="R174" s="50"/>
    </row>
    <row r="175" spans="1:17" ht="15">
      <c r="A175" s="41" t="s">
        <v>223</v>
      </c>
      <c r="B175" s="27">
        <f>B170/(-1000)</f>
        <v>-38.864</v>
      </c>
      <c r="C175" s="27" t="e">
        <f>#N/A</f>
        <v>#N/A</v>
      </c>
      <c r="D175" s="27" t="e">
        <f>#N/A</f>
        <v>#N/A</v>
      </c>
      <c r="E175" s="27" t="e">
        <f>#N/A</f>
        <v>#N/A</v>
      </c>
      <c r="F175" s="27" t="e">
        <f>#N/A</f>
        <v>#N/A</v>
      </c>
      <c r="G175" s="27" t="e">
        <f>#N/A</f>
        <v>#N/A</v>
      </c>
      <c r="H175" s="27" t="e">
        <f>#N/A</f>
        <v>#N/A</v>
      </c>
      <c r="I175" s="27" t="e">
        <f>#N/A</f>
        <v>#N/A</v>
      </c>
      <c r="J175" s="27" t="e">
        <f>#N/A</f>
        <v>#N/A</v>
      </c>
      <c r="K175" s="27" t="e">
        <f>#N/A</f>
        <v>#N/A</v>
      </c>
      <c r="L175" s="27" t="e">
        <f>#N/A</f>
        <v>#N/A</v>
      </c>
      <c r="M175" s="27" t="e">
        <f>#N/A</f>
        <v>#N/A</v>
      </c>
      <c r="N175" s="27" t="e">
        <f>#N/A</f>
        <v>#N/A</v>
      </c>
      <c r="O175" s="27" t="e">
        <f>#N/A</f>
        <v>#N/A</v>
      </c>
      <c r="P175" s="27" t="e">
        <f>#N/A</f>
        <v>#N/A</v>
      </c>
      <c r="Q175" s="27" t="e">
        <f>#N/A</f>
        <v>#N/A</v>
      </c>
    </row>
    <row r="176" spans="1:17" ht="15">
      <c r="A176" s="41" t="s">
        <v>224</v>
      </c>
      <c r="B176" s="27">
        <f>B171/(1000)</f>
        <v>32.159</v>
      </c>
      <c r="C176" s="27" t="e">
        <f>#N/A</f>
        <v>#N/A</v>
      </c>
      <c r="D176" s="27" t="e">
        <f>#N/A</f>
        <v>#N/A</v>
      </c>
      <c r="E176" s="27" t="e">
        <f>#N/A</f>
        <v>#N/A</v>
      </c>
      <c r="F176" s="27" t="e">
        <f>#N/A</f>
        <v>#N/A</v>
      </c>
      <c r="G176" s="27" t="e">
        <f>#N/A</f>
        <v>#N/A</v>
      </c>
      <c r="H176" s="27" t="e">
        <f>#N/A</f>
        <v>#N/A</v>
      </c>
      <c r="I176" s="27" t="e">
        <f>#N/A</f>
        <v>#N/A</v>
      </c>
      <c r="J176" s="27" t="e">
        <f>#N/A</f>
        <v>#N/A</v>
      </c>
      <c r="K176" s="27" t="e">
        <f>#N/A</f>
        <v>#N/A</v>
      </c>
      <c r="L176" s="27" t="e">
        <f>#N/A</f>
        <v>#N/A</v>
      </c>
      <c r="M176" s="27" t="e">
        <f>#N/A</f>
        <v>#N/A</v>
      </c>
      <c r="N176" s="27" t="e">
        <f>#N/A</f>
        <v>#N/A</v>
      </c>
      <c r="O176" s="27" t="e">
        <f>#N/A</f>
        <v>#N/A</v>
      </c>
      <c r="P176" s="27" t="e">
        <f>#N/A</f>
        <v>#N/A</v>
      </c>
      <c r="Q176" s="27" t="e">
        <f>#N/A</f>
        <v>#N/A</v>
      </c>
    </row>
    <row r="177" ht="15.75" thickBot="1"/>
    <row r="178" spans="1:17" ht="15">
      <c r="A178" s="32">
        <v>2014</v>
      </c>
      <c r="B178" s="69" t="s">
        <v>128</v>
      </c>
      <c r="C178" s="71" t="s">
        <v>92</v>
      </c>
      <c r="D178" s="72" t="s">
        <v>93</v>
      </c>
      <c r="E178" s="69" t="s">
        <v>129</v>
      </c>
      <c r="F178" s="69" t="s">
        <v>130</v>
      </c>
      <c r="G178" s="69" t="s">
        <v>131</v>
      </c>
      <c r="H178" s="69" t="s">
        <v>132</v>
      </c>
      <c r="I178" s="69" t="s">
        <v>133</v>
      </c>
      <c r="J178" s="69" t="s">
        <v>134</v>
      </c>
      <c r="K178" s="69" t="s">
        <v>135</v>
      </c>
      <c r="L178" s="69" t="s">
        <v>136</v>
      </c>
      <c r="M178" s="69" t="s">
        <v>137</v>
      </c>
      <c r="N178" s="69" t="s">
        <v>138</v>
      </c>
      <c r="O178" s="69" t="s">
        <v>139</v>
      </c>
      <c r="P178" s="69" t="s">
        <v>140</v>
      </c>
      <c r="Q178" s="69" t="s">
        <v>95</v>
      </c>
    </row>
    <row r="179" spans="1:23" s="422" customFormat="1" ht="17.25">
      <c r="A179" s="419" t="s">
        <v>105</v>
      </c>
      <c r="B179" s="420">
        <v>69185</v>
      </c>
      <c r="C179" s="421">
        <v>64344</v>
      </c>
      <c r="D179" s="420">
        <v>51924</v>
      </c>
      <c r="E179" s="421">
        <v>42168</v>
      </c>
      <c r="F179" s="420">
        <v>128617</v>
      </c>
      <c r="G179" s="421">
        <v>284483</v>
      </c>
      <c r="H179" s="420">
        <v>307438</v>
      </c>
      <c r="I179" s="421">
        <v>220125</v>
      </c>
      <c r="J179" s="420">
        <v>185566</v>
      </c>
      <c r="K179" s="421">
        <v>122759</v>
      </c>
      <c r="L179" s="420">
        <v>55991</v>
      </c>
      <c r="M179" s="421">
        <v>44452</v>
      </c>
      <c r="N179" s="420">
        <v>19674</v>
      </c>
      <c r="O179" s="421">
        <v>9138</v>
      </c>
      <c r="P179" s="420">
        <v>3198</v>
      </c>
      <c r="Q179" s="421">
        <v>4113</v>
      </c>
      <c r="R179" s="419"/>
      <c r="S179" s="419"/>
      <c r="T179" s="419"/>
      <c r="U179" s="419"/>
      <c r="V179" s="419"/>
      <c r="W179" s="419"/>
    </row>
    <row r="180" spans="1:23" s="422" customFormat="1" ht="17.25">
      <c r="A180" s="419" t="s">
        <v>145</v>
      </c>
      <c r="B180" s="420">
        <v>61982</v>
      </c>
      <c r="C180" s="421">
        <v>62474</v>
      </c>
      <c r="D180" s="420">
        <v>52202</v>
      </c>
      <c r="E180" s="421">
        <v>38734</v>
      </c>
      <c r="F180" s="420">
        <v>51746</v>
      </c>
      <c r="G180" s="421">
        <v>97386</v>
      </c>
      <c r="H180" s="420">
        <v>105346</v>
      </c>
      <c r="I180" s="421">
        <v>84583</v>
      </c>
      <c r="J180" s="420">
        <v>57954</v>
      </c>
      <c r="K180" s="421">
        <v>35478</v>
      </c>
      <c r="L180" s="420">
        <v>27859</v>
      </c>
      <c r="M180" s="421">
        <v>17754</v>
      </c>
      <c r="N180" s="420">
        <v>9494</v>
      </c>
      <c r="O180" s="421">
        <v>4297</v>
      </c>
      <c r="P180" s="420">
        <v>3002</v>
      </c>
      <c r="Q180" s="421">
        <v>3884</v>
      </c>
      <c r="R180" s="419"/>
      <c r="S180" s="419"/>
      <c r="T180" s="419"/>
      <c r="U180" s="419"/>
      <c r="V180" s="419"/>
      <c r="W180" s="419"/>
    </row>
    <row r="181" spans="1:17" ht="18" thickBot="1">
      <c r="A181" s="32">
        <v>2014</v>
      </c>
      <c r="B181" s="221"/>
      <c r="C181" s="222"/>
      <c r="D181" s="221"/>
      <c r="E181" s="222"/>
      <c r="F181" s="221"/>
      <c r="G181" s="222"/>
      <c r="H181" s="221"/>
      <c r="I181" s="222"/>
      <c r="J181" s="221"/>
      <c r="K181" s="222"/>
      <c r="L181" s="221"/>
      <c r="M181" s="222"/>
      <c r="N181" s="221"/>
      <c r="O181" s="222"/>
      <c r="P181" s="221"/>
      <c r="Q181" s="222"/>
    </row>
    <row r="182" spans="1:17" ht="15">
      <c r="A182" s="32"/>
      <c r="B182" s="69" t="s">
        <v>128</v>
      </c>
      <c r="C182" s="71" t="s">
        <v>92</v>
      </c>
      <c r="D182" s="72" t="s">
        <v>93</v>
      </c>
      <c r="E182" s="69" t="s">
        <v>129</v>
      </c>
      <c r="F182" s="69" t="s">
        <v>130</v>
      </c>
      <c r="G182" s="69" t="s">
        <v>131</v>
      </c>
      <c r="H182" s="69" t="s">
        <v>132</v>
      </c>
      <c r="I182" s="69" t="s">
        <v>133</v>
      </c>
      <c r="J182" s="69" t="s">
        <v>134</v>
      </c>
      <c r="K182" s="69" t="s">
        <v>135</v>
      </c>
      <c r="L182" s="69" t="s">
        <v>136</v>
      </c>
      <c r="M182" s="69" t="s">
        <v>137</v>
      </c>
      <c r="N182" s="69" t="s">
        <v>138</v>
      </c>
      <c r="O182" s="69" t="s">
        <v>139</v>
      </c>
      <c r="P182" s="69" t="s">
        <v>140</v>
      </c>
      <c r="Q182" s="69" t="s">
        <v>95</v>
      </c>
    </row>
    <row r="183" spans="1:23" s="422" customFormat="1" ht="17.25">
      <c r="A183" s="419" t="s">
        <v>105</v>
      </c>
      <c r="B183" s="423">
        <f>B179/(-1000)</f>
        <v>-69.185</v>
      </c>
      <c r="C183" s="423" t="e">
        <f>#N/A</f>
        <v>#N/A</v>
      </c>
      <c r="D183" s="423" t="e">
        <f>#N/A</f>
        <v>#N/A</v>
      </c>
      <c r="E183" s="423" t="e">
        <f>#N/A</f>
        <v>#N/A</v>
      </c>
      <c r="F183" s="423" t="e">
        <f>#N/A</f>
        <v>#N/A</v>
      </c>
      <c r="G183" s="423" t="e">
        <f>#N/A</f>
        <v>#N/A</v>
      </c>
      <c r="H183" s="423" t="e">
        <f>#N/A</f>
        <v>#N/A</v>
      </c>
      <c r="I183" s="423" t="e">
        <f>#N/A</f>
        <v>#N/A</v>
      </c>
      <c r="J183" s="423" t="e">
        <f>#N/A</f>
        <v>#N/A</v>
      </c>
      <c r="K183" s="423" t="e">
        <f>#N/A</f>
        <v>#N/A</v>
      </c>
      <c r="L183" s="423" t="e">
        <f>#N/A</f>
        <v>#N/A</v>
      </c>
      <c r="M183" s="423" t="e">
        <f>#N/A</f>
        <v>#N/A</v>
      </c>
      <c r="N183" s="423" t="e">
        <f>#N/A</f>
        <v>#N/A</v>
      </c>
      <c r="O183" s="423" t="e">
        <f>#N/A</f>
        <v>#N/A</v>
      </c>
      <c r="P183" s="423" t="e">
        <f>#N/A</f>
        <v>#N/A</v>
      </c>
      <c r="Q183" s="423" t="e">
        <f>#N/A</f>
        <v>#N/A</v>
      </c>
      <c r="R183" s="419"/>
      <c r="S183" s="419"/>
      <c r="T183" s="419"/>
      <c r="U183" s="419"/>
      <c r="V183" s="419"/>
      <c r="W183" s="419"/>
    </row>
    <row r="184" spans="1:23" s="422" customFormat="1" ht="17.25">
      <c r="A184" s="419" t="s">
        <v>145</v>
      </c>
      <c r="B184" s="423">
        <f>B180/(1000)</f>
        <v>61.982</v>
      </c>
      <c r="C184" s="423" t="e">
        <f>#N/A</f>
        <v>#N/A</v>
      </c>
      <c r="D184" s="423" t="e">
        <f>#N/A</f>
        <v>#N/A</v>
      </c>
      <c r="E184" s="423" t="e">
        <f>#N/A</f>
        <v>#N/A</v>
      </c>
      <c r="F184" s="423" t="e">
        <f>#N/A</f>
        <v>#N/A</v>
      </c>
      <c r="G184" s="423" t="e">
        <f>#N/A</f>
        <v>#N/A</v>
      </c>
      <c r="H184" s="423" t="e">
        <f>#N/A</f>
        <v>#N/A</v>
      </c>
      <c r="I184" s="423" t="e">
        <f>#N/A</f>
        <v>#N/A</v>
      </c>
      <c r="J184" s="423" t="e">
        <f>#N/A</f>
        <v>#N/A</v>
      </c>
      <c r="K184" s="423" t="e">
        <f>#N/A</f>
        <v>#N/A</v>
      </c>
      <c r="L184" s="423" t="e">
        <f>#N/A</f>
        <v>#N/A</v>
      </c>
      <c r="M184" s="423" t="e">
        <f>#N/A</f>
        <v>#N/A</v>
      </c>
      <c r="N184" s="423" t="e">
        <f>#N/A</f>
        <v>#N/A</v>
      </c>
      <c r="O184" s="423" t="e">
        <f>#N/A</f>
        <v>#N/A</v>
      </c>
      <c r="P184" s="423" t="e">
        <f>#N/A</f>
        <v>#N/A</v>
      </c>
      <c r="Q184" s="423" t="e">
        <f>#N/A</f>
        <v>#N/A</v>
      </c>
      <c r="R184" s="419"/>
      <c r="S184" s="419"/>
      <c r="T184" s="419"/>
      <c r="U184" s="419"/>
      <c r="V184" s="419"/>
      <c r="W184" s="419"/>
    </row>
    <row r="185" spans="20:23" ht="30">
      <c r="T185" s="73" t="s">
        <v>163</v>
      </c>
      <c r="U185" s="27">
        <v>449158</v>
      </c>
      <c r="V185" s="27">
        <v>662929</v>
      </c>
      <c r="W185" s="27">
        <v>844720</v>
      </c>
    </row>
  </sheetData>
  <sheetProtection/>
  <mergeCells count="1">
    <mergeCell ref="C140:H141"/>
  </mergeCells>
  <printOptions gridLines="1"/>
  <pageMargins left="0.75" right="0.75" top="1" bottom="1" header="0.5" footer="0.5"/>
  <pageSetup horizontalDpi="300" verticalDpi="300" orientation="portrait" paperSize="9" r:id="rId2"/>
  <headerFooter alignWithMargins="0">
    <oddHeader>&amp;C&amp;F</oddHeader>
    <oddFooter>&amp;CPage &amp;P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1:A1"/>
  <sheetViews>
    <sheetView rightToLeft="1" zoomScalePageLayoutView="0" workbookViewId="0" topLeftCell="A1">
      <selection activeCell="D17" sqref="D17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1:Q17"/>
  <sheetViews>
    <sheetView rightToLeft="1" view="pageBreakPreview" zoomScaleNormal="75" zoomScaleSheetLayoutView="100" zoomScalePageLayoutView="0" workbookViewId="0" topLeftCell="A1">
      <selection activeCell="L12" sqref="L12"/>
    </sheetView>
  </sheetViews>
  <sheetFormatPr defaultColWidth="9.140625" defaultRowHeight="12.75"/>
  <cols>
    <col min="1" max="1" width="26.8515625" style="19" customWidth="1"/>
    <col min="2" max="4" width="26.57421875" style="19" customWidth="1"/>
    <col min="5" max="5" width="26.7109375" style="19" customWidth="1"/>
    <col min="6" max="17" width="9.140625" style="19" customWidth="1"/>
  </cols>
  <sheetData>
    <row r="1" spans="1:17" s="105" customFormat="1" ht="33.75" customHeight="1">
      <c r="A1" s="103"/>
      <c r="B1" s="103"/>
      <c r="C1" s="103"/>
      <c r="D1" s="103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</row>
    <row r="2" ht="2.25" customHeight="1" hidden="1">
      <c r="A2" s="19" t="s">
        <v>2</v>
      </c>
    </row>
    <row r="3" ht="21" customHeight="1">
      <c r="A3" s="188"/>
    </row>
    <row r="4" ht="23.25" customHeight="1"/>
    <row r="5" spans="1:5" ht="19.5">
      <c r="A5" s="597" t="s">
        <v>395</v>
      </c>
      <c r="B5" s="597"/>
      <c r="C5" s="597"/>
      <c r="D5" s="597"/>
      <c r="E5" s="597"/>
    </row>
    <row r="6" spans="1:5" ht="19.5">
      <c r="A6" s="597" t="s">
        <v>396</v>
      </c>
      <c r="B6" s="597"/>
      <c r="C6" s="597"/>
      <c r="D6" s="597"/>
      <c r="E6" s="597"/>
    </row>
    <row r="7" spans="1:5" ht="23.25" customHeight="1">
      <c r="A7" s="597" t="s">
        <v>397</v>
      </c>
      <c r="B7" s="597"/>
      <c r="C7" s="597"/>
      <c r="D7" s="597"/>
      <c r="E7" s="597"/>
    </row>
    <row r="8" spans="1:5" ht="18" customHeight="1">
      <c r="A8" s="576"/>
      <c r="B8" s="576"/>
      <c r="C8" s="576"/>
      <c r="D8" s="576"/>
      <c r="E8" s="576"/>
    </row>
    <row r="9" spans="1:5" ht="17.25">
      <c r="A9" s="582" t="s">
        <v>406</v>
      </c>
      <c r="B9" s="303"/>
      <c r="C9" s="303"/>
      <c r="D9" s="303"/>
      <c r="E9" s="303"/>
    </row>
    <row r="10" spans="1:5" ht="9" customHeight="1">
      <c r="A10" s="521"/>
      <c r="B10" s="303"/>
      <c r="C10" s="303"/>
      <c r="D10" s="303"/>
      <c r="E10" s="303"/>
    </row>
    <row r="11" spans="1:5" ht="37.5" customHeight="1">
      <c r="A11" s="578" t="s">
        <v>398</v>
      </c>
      <c r="B11" s="583">
        <v>2013</v>
      </c>
      <c r="C11" s="583">
        <v>2014</v>
      </c>
      <c r="D11" s="583">
        <v>2015</v>
      </c>
      <c r="E11" s="584" t="s">
        <v>399</v>
      </c>
    </row>
    <row r="12" spans="1:5" ht="66.75" customHeight="1">
      <c r="A12" s="579" t="s">
        <v>246</v>
      </c>
      <c r="B12" s="585">
        <v>201735</v>
      </c>
      <c r="C12" s="585">
        <v>212000</v>
      </c>
      <c r="D12" s="585">
        <v>222875</v>
      </c>
      <c r="E12" s="586" t="s">
        <v>400</v>
      </c>
    </row>
    <row r="13" spans="1:5" ht="66.75" customHeight="1">
      <c r="A13" s="580" t="s">
        <v>247</v>
      </c>
      <c r="B13" s="587">
        <v>2012110</v>
      </c>
      <c r="C13" s="587">
        <v>2115350</v>
      </c>
      <c r="D13" s="587">
        <v>2223800</v>
      </c>
      <c r="E13" s="588" t="s">
        <v>401</v>
      </c>
    </row>
    <row r="14" spans="1:5" ht="36.75" customHeight="1">
      <c r="A14" s="581" t="s">
        <v>40</v>
      </c>
      <c r="B14" s="589">
        <f>SUM(B12:B13)</f>
        <v>2213845</v>
      </c>
      <c r="C14" s="589">
        <v>2327350</v>
      </c>
      <c r="D14" s="589">
        <v>2446675</v>
      </c>
      <c r="E14" s="590" t="s">
        <v>4</v>
      </c>
    </row>
    <row r="15" spans="1:5" ht="15">
      <c r="A15" s="577"/>
      <c r="B15" s="303"/>
      <c r="C15" s="303"/>
      <c r="D15" s="303"/>
      <c r="E15" s="577"/>
    </row>
    <row r="16" spans="1:17" s="416" customFormat="1" ht="14.25">
      <c r="A16" s="593" t="s">
        <v>402</v>
      </c>
      <c r="B16" s="594"/>
      <c r="C16" s="591"/>
      <c r="D16" s="592"/>
      <c r="E16" s="594" t="s">
        <v>403</v>
      </c>
      <c r="F16" s="264"/>
      <c r="G16" s="264"/>
      <c r="H16" s="264"/>
      <c r="I16" s="264"/>
      <c r="J16" s="264"/>
      <c r="K16" s="264"/>
      <c r="L16" s="264"/>
      <c r="M16" s="264"/>
      <c r="N16" s="264"/>
      <c r="O16" s="264"/>
      <c r="P16" s="264"/>
      <c r="Q16" s="264"/>
    </row>
    <row r="17" spans="1:17" s="416" customFormat="1" ht="14.25">
      <c r="A17" s="593" t="s">
        <v>404</v>
      </c>
      <c r="B17" s="264"/>
      <c r="C17" s="591"/>
      <c r="D17" s="592"/>
      <c r="E17" s="594" t="s">
        <v>405</v>
      </c>
      <c r="F17" s="264"/>
      <c r="G17" s="264"/>
      <c r="H17" s="264"/>
      <c r="I17" s="264"/>
      <c r="J17" s="264"/>
      <c r="K17" s="264"/>
      <c r="L17" s="264"/>
      <c r="M17" s="264"/>
      <c r="N17" s="264"/>
      <c r="O17" s="264"/>
      <c r="P17" s="264"/>
      <c r="Q17" s="264"/>
    </row>
  </sheetData>
  <sheetProtection/>
  <mergeCells count="3">
    <mergeCell ref="A5:E5"/>
    <mergeCell ref="A6:E6"/>
    <mergeCell ref="A7:E7"/>
  </mergeCells>
  <printOptions horizontalCentered="1"/>
  <pageMargins left="0.5" right="0.5" top="0.75" bottom="0.5" header="0" footer="0.25"/>
  <pageSetup horizontalDpi="600" verticalDpi="600" orientation="landscape" paperSize="9" scale="8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2:E15"/>
  <sheetViews>
    <sheetView rightToLeft="1" view="pageBreakPreview" zoomScaleSheetLayoutView="100" zoomScalePageLayoutView="0" workbookViewId="0" topLeftCell="A1">
      <selection activeCell="A15" sqref="A15"/>
    </sheetView>
  </sheetViews>
  <sheetFormatPr defaultColWidth="9.140625" defaultRowHeight="12.75"/>
  <cols>
    <col min="1" max="1" width="41.8515625" style="303" customWidth="1"/>
    <col min="2" max="4" width="16.28125" style="303" customWidth="1"/>
    <col min="5" max="5" width="41.00390625" style="303" customWidth="1"/>
    <col min="6" max="25" width="9.140625" style="303" customWidth="1"/>
    <col min="26" max="16384" width="9.140625" style="304" customWidth="1"/>
  </cols>
  <sheetData>
    <row r="1" ht="49.5" customHeight="1"/>
    <row r="2" spans="1:5" ht="16.5">
      <c r="A2" s="597" t="s">
        <v>361</v>
      </c>
      <c r="B2" s="597"/>
      <c r="C2" s="597"/>
      <c r="D2" s="597"/>
      <c r="E2" s="597"/>
    </row>
    <row r="3" spans="1:5" ht="19.5">
      <c r="A3" s="597" t="s">
        <v>351</v>
      </c>
      <c r="B3" s="597"/>
      <c r="C3" s="597"/>
      <c r="D3" s="597"/>
      <c r="E3" s="597"/>
    </row>
    <row r="4" spans="1:5" ht="19.5">
      <c r="A4" s="597" t="s">
        <v>373</v>
      </c>
      <c r="B4" s="597"/>
      <c r="C4" s="597"/>
      <c r="D4" s="597"/>
      <c r="E4" s="597"/>
    </row>
    <row r="6" spans="1:3" ht="21" customHeight="1">
      <c r="A6" s="521" t="s">
        <v>407</v>
      </c>
      <c r="B6" s="305"/>
      <c r="C6" s="305"/>
    </row>
    <row r="7" spans="1:5" ht="42.75" customHeight="1">
      <c r="A7" s="385" t="s">
        <v>276</v>
      </c>
      <c r="B7" s="306">
        <v>2013</v>
      </c>
      <c r="C7" s="307">
        <v>2014</v>
      </c>
      <c r="D7" s="307">
        <v>2015</v>
      </c>
      <c r="E7" s="386" t="s">
        <v>10</v>
      </c>
    </row>
    <row r="8" spans="1:5" ht="42.75" customHeight="1">
      <c r="A8" s="308" t="s">
        <v>352</v>
      </c>
      <c r="B8" s="309">
        <v>2213845</v>
      </c>
      <c r="C8" s="309">
        <v>2327350</v>
      </c>
      <c r="D8" s="309">
        <v>2446675</v>
      </c>
      <c r="E8" s="310" t="s">
        <v>354</v>
      </c>
    </row>
    <row r="9" spans="1:5" ht="42.75" customHeight="1">
      <c r="A9" s="311" t="s">
        <v>353</v>
      </c>
      <c r="B9" s="312">
        <v>1073375</v>
      </c>
      <c r="C9" s="312">
        <v>1081000</v>
      </c>
      <c r="D9" s="312">
        <v>1098520</v>
      </c>
      <c r="E9" s="313" t="s">
        <v>355</v>
      </c>
    </row>
    <row r="10" spans="1:5" ht="33.75" customHeight="1">
      <c r="A10" s="387" t="s">
        <v>40</v>
      </c>
      <c r="B10" s="388">
        <f>SUM(B8:B9)</f>
        <v>3287220</v>
      </c>
      <c r="C10" s="388">
        <f>SUM(C8:C9)</f>
        <v>3408350</v>
      </c>
      <c r="D10" s="388">
        <v>3545195</v>
      </c>
      <c r="E10" s="389" t="s">
        <v>4</v>
      </c>
    </row>
    <row r="11" ht="9" customHeight="1"/>
    <row r="12" spans="1:5" ht="15">
      <c r="A12" s="598" t="s">
        <v>356</v>
      </c>
      <c r="B12" s="598"/>
      <c r="C12" s="518"/>
      <c r="D12" s="599" t="s">
        <v>357</v>
      </c>
      <c r="E12" s="599"/>
    </row>
    <row r="13" spans="1:5" ht="15">
      <c r="A13" s="598" t="s">
        <v>358</v>
      </c>
      <c r="B13" s="598"/>
      <c r="C13" s="599" t="s">
        <v>359</v>
      </c>
      <c r="D13" s="599"/>
      <c r="E13" s="599"/>
    </row>
    <row r="14" spans="1:5" ht="22.5" customHeight="1">
      <c r="A14" s="598" t="s">
        <v>412</v>
      </c>
      <c r="B14" s="598"/>
      <c r="C14" s="599" t="s">
        <v>360</v>
      </c>
      <c r="D14" s="599"/>
      <c r="E14" s="599"/>
    </row>
    <row r="15" spans="1:5" ht="15">
      <c r="A15" s="519" t="s">
        <v>111</v>
      </c>
      <c r="B15" s="519"/>
      <c r="C15" s="519"/>
      <c r="D15" s="519"/>
      <c r="E15" s="520" t="s">
        <v>144</v>
      </c>
    </row>
  </sheetData>
  <sheetProtection/>
  <mergeCells count="9">
    <mergeCell ref="A14:B14"/>
    <mergeCell ref="C14:E14"/>
    <mergeCell ref="A2:E2"/>
    <mergeCell ref="A3:E3"/>
    <mergeCell ref="A4:E4"/>
    <mergeCell ref="A12:B12"/>
    <mergeCell ref="D12:E12"/>
    <mergeCell ref="A13:B13"/>
    <mergeCell ref="C13:E13"/>
  </mergeCells>
  <printOptions horizontalCentered="1"/>
  <pageMargins left="0.55" right="0.71" top="1.299212598425197" bottom="0.984251968503937" header="0.5118110236220472" footer="0.5118110236220472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2:IS29"/>
  <sheetViews>
    <sheetView rightToLeft="1" view="pageBreakPreview" zoomScaleSheetLayoutView="100" zoomScalePageLayoutView="0" workbookViewId="0" topLeftCell="A1">
      <selection activeCell="A4" sqref="A4:J4"/>
    </sheetView>
  </sheetViews>
  <sheetFormatPr defaultColWidth="15.7109375" defaultRowHeight="12.75"/>
  <cols>
    <col min="1" max="1" width="17.7109375" style="51" customWidth="1"/>
    <col min="2" max="2" width="13.421875" style="51" customWidth="1"/>
    <col min="3" max="3" width="12.7109375" style="51" customWidth="1"/>
    <col min="4" max="4" width="12.8515625" style="51" customWidth="1"/>
    <col min="5" max="5" width="13.00390625" style="51" customWidth="1"/>
    <col min="6" max="6" width="13.421875" style="51" customWidth="1"/>
    <col min="7" max="7" width="15.00390625" style="51" bestFit="1" customWidth="1"/>
    <col min="8" max="8" width="15.421875" style="51" customWidth="1"/>
    <col min="9" max="9" width="12.8515625" style="51" customWidth="1"/>
    <col min="10" max="10" width="15.421875" style="51" customWidth="1"/>
    <col min="11" max="11" width="12.140625" style="51" bestFit="1" customWidth="1"/>
    <col min="12" max="12" width="10.421875" style="51" customWidth="1"/>
    <col min="13" max="13" width="12.140625" style="51" bestFit="1" customWidth="1"/>
    <col min="14" max="23" width="15.7109375" style="51" customWidth="1"/>
    <col min="24" max="16384" width="15.7109375" style="2" customWidth="1"/>
  </cols>
  <sheetData>
    <row r="1" ht="30" customHeight="1"/>
    <row r="2" spans="2:13" ht="7.5" customHeight="1"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</row>
    <row r="3" spans="1:23" s="206" customFormat="1" ht="0.75" customHeight="1" hidden="1">
      <c r="A3" s="207"/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7"/>
      <c r="S3" s="207"/>
      <c r="T3" s="207"/>
      <c r="U3" s="207"/>
      <c r="V3" s="207"/>
      <c r="W3" s="207"/>
    </row>
    <row r="4" spans="1:23" s="219" customFormat="1" ht="22.5" customHeight="1">
      <c r="A4" s="601" t="s">
        <v>239</v>
      </c>
      <c r="B4" s="601"/>
      <c r="C4" s="601"/>
      <c r="D4" s="601"/>
      <c r="E4" s="601"/>
      <c r="F4" s="601"/>
      <c r="G4" s="601"/>
      <c r="H4" s="601"/>
      <c r="I4" s="601"/>
      <c r="J4" s="601"/>
      <c r="K4" s="218"/>
      <c r="L4" s="218"/>
      <c r="M4" s="218"/>
      <c r="N4" s="217"/>
      <c r="O4" s="217"/>
      <c r="P4" s="217"/>
      <c r="Q4" s="217"/>
      <c r="R4" s="217"/>
      <c r="S4" s="217"/>
      <c r="T4" s="217"/>
      <c r="U4" s="217"/>
      <c r="V4" s="217"/>
      <c r="W4" s="217"/>
    </row>
    <row r="5" spans="1:23" s="552" customFormat="1" ht="22.5" customHeight="1">
      <c r="A5" s="601" t="s">
        <v>240</v>
      </c>
      <c r="B5" s="601"/>
      <c r="C5" s="601"/>
      <c r="D5" s="601"/>
      <c r="E5" s="601"/>
      <c r="F5" s="601"/>
      <c r="G5" s="601"/>
      <c r="H5" s="601"/>
      <c r="I5" s="601"/>
      <c r="J5" s="601"/>
      <c r="K5" s="551"/>
      <c r="L5" s="551"/>
      <c r="M5" s="551"/>
      <c r="N5" s="217"/>
      <c r="O5" s="217"/>
      <c r="P5" s="217"/>
      <c r="Q5" s="217"/>
      <c r="R5" s="217"/>
      <c r="S5" s="217"/>
      <c r="T5" s="217"/>
      <c r="U5" s="217"/>
      <c r="V5" s="217"/>
      <c r="W5" s="217"/>
    </row>
    <row r="6" spans="1:23" s="552" customFormat="1" ht="18.75" customHeight="1">
      <c r="A6" s="601" t="s">
        <v>374</v>
      </c>
      <c r="B6" s="601"/>
      <c r="C6" s="601"/>
      <c r="D6" s="601"/>
      <c r="E6" s="601"/>
      <c r="F6" s="601"/>
      <c r="G6" s="601"/>
      <c r="H6" s="601"/>
      <c r="I6" s="601"/>
      <c r="J6" s="601"/>
      <c r="K6" s="551"/>
      <c r="L6" s="551"/>
      <c r="M6" s="551"/>
      <c r="N6" s="218"/>
      <c r="O6" s="217"/>
      <c r="P6" s="217"/>
      <c r="Q6" s="217"/>
      <c r="R6" s="217"/>
      <c r="S6" s="217"/>
      <c r="T6" s="217"/>
      <c r="U6" s="217"/>
      <c r="V6" s="217"/>
      <c r="W6" s="217"/>
    </row>
    <row r="7" spans="1:23" s="206" customFormat="1" ht="17.25" customHeight="1">
      <c r="A7" s="220" t="s">
        <v>186</v>
      </c>
      <c r="B7" s="207"/>
      <c r="C7" s="207"/>
      <c r="D7" s="207"/>
      <c r="E7" s="207"/>
      <c r="F7" s="207"/>
      <c r="G7" s="207"/>
      <c r="H7" s="207"/>
      <c r="I7" s="207"/>
      <c r="J7" s="207"/>
      <c r="K7" s="207"/>
      <c r="L7" s="207"/>
      <c r="M7" s="207"/>
      <c r="N7" s="207"/>
      <c r="O7" s="207"/>
      <c r="P7" s="207"/>
      <c r="Q7" s="207"/>
      <c r="R7" s="207"/>
      <c r="S7" s="207"/>
      <c r="T7" s="207"/>
      <c r="U7" s="207"/>
      <c r="V7" s="207"/>
      <c r="W7" s="207"/>
    </row>
    <row r="8" spans="1:20" s="206" customFormat="1" ht="22.5" customHeight="1">
      <c r="A8" s="553" t="s">
        <v>146</v>
      </c>
      <c r="B8" s="602">
        <v>2000</v>
      </c>
      <c r="C8" s="603"/>
      <c r="D8" s="604"/>
      <c r="E8" s="602">
        <v>2005</v>
      </c>
      <c r="F8" s="603"/>
      <c r="G8" s="604"/>
      <c r="H8" s="605" t="s">
        <v>378</v>
      </c>
      <c r="I8" s="606"/>
      <c r="J8" s="606"/>
      <c r="K8" s="207"/>
      <c r="L8" s="207"/>
      <c r="M8" s="207"/>
      <c r="N8" s="207"/>
      <c r="O8" s="207"/>
      <c r="P8" s="207"/>
      <c r="Q8" s="207"/>
      <c r="R8" s="207"/>
      <c r="S8" s="207"/>
      <c r="T8" s="207"/>
    </row>
    <row r="9" spans="1:20" s="557" customFormat="1" ht="29.25" customHeight="1">
      <c r="A9" s="554" t="s">
        <v>104</v>
      </c>
      <c r="B9" s="555" t="s">
        <v>294</v>
      </c>
      <c r="C9" s="555" t="s">
        <v>295</v>
      </c>
      <c r="D9" s="555" t="s">
        <v>125</v>
      </c>
      <c r="E9" s="555" t="s">
        <v>294</v>
      </c>
      <c r="F9" s="555" t="s">
        <v>295</v>
      </c>
      <c r="G9" s="555" t="s">
        <v>125</v>
      </c>
      <c r="H9" s="555" t="s">
        <v>294</v>
      </c>
      <c r="I9" s="555" t="s">
        <v>295</v>
      </c>
      <c r="J9" s="556" t="s">
        <v>125</v>
      </c>
      <c r="K9" s="207"/>
      <c r="L9" s="207"/>
      <c r="M9" s="207"/>
      <c r="N9" s="207"/>
      <c r="O9" s="207"/>
      <c r="P9" s="207"/>
      <c r="Q9" s="207"/>
      <c r="R9" s="207"/>
      <c r="S9" s="207"/>
      <c r="T9" s="207"/>
    </row>
    <row r="10" spans="1:20" s="210" customFormat="1" ht="18.75" customHeight="1">
      <c r="A10" s="558" t="s">
        <v>63</v>
      </c>
      <c r="B10" s="559">
        <v>25112</v>
      </c>
      <c r="C10" s="559">
        <v>23242</v>
      </c>
      <c r="D10" s="560">
        <v>48354</v>
      </c>
      <c r="E10" s="559">
        <v>28070</v>
      </c>
      <c r="F10" s="559">
        <v>26623</v>
      </c>
      <c r="G10" s="560">
        <v>54693</v>
      </c>
      <c r="H10" s="559">
        <v>72051</v>
      </c>
      <c r="I10" s="559">
        <v>64421</v>
      </c>
      <c r="J10" s="560">
        <v>136472</v>
      </c>
      <c r="K10" s="207"/>
      <c r="L10" s="207"/>
      <c r="M10" s="207"/>
      <c r="N10" s="207"/>
      <c r="O10" s="207"/>
      <c r="P10" s="207"/>
      <c r="Q10" s="207"/>
      <c r="R10" s="207"/>
      <c r="S10" s="207"/>
      <c r="T10" s="207"/>
    </row>
    <row r="11" spans="1:20" s="210" customFormat="1" ht="18.75" customHeight="1">
      <c r="A11" s="561" t="s">
        <v>64</v>
      </c>
      <c r="B11" s="562">
        <v>28316</v>
      </c>
      <c r="C11" s="562">
        <v>25023</v>
      </c>
      <c r="D11" s="563">
        <v>53339</v>
      </c>
      <c r="E11" s="562">
        <v>29239</v>
      </c>
      <c r="F11" s="562">
        <v>27083</v>
      </c>
      <c r="G11" s="563">
        <v>56322</v>
      </c>
      <c r="H11" s="562">
        <v>65788</v>
      </c>
      <c r="I11" s="562">
        <v>65027</v>
      </c>
      <c r="J11" s="563">
        <v>130815</v>
      </c>
      <c r="K11" s="207"/>
      <c r="L11" s="207"/>
      <c r="M11" s="207"/>
      <c r="N11" s="207"/>
      <c r="O11" s="207"/>
      <c r="P11" s="207"/>
      <c r="Q11" s="207"/>
      <c r="R11" s="207"/>
      <c r="S11" s="207"/>
      <c r="T11" s="207"/>
    </row>
    <row r="12" spans="1:20" s="210" customFormat="1" ht="18.75" customHeight="1">
      <c r="A12" s="558" t="s">
        <v>65</v>
      </c>
      <c r="B12" s="564">
        <v>26803</v>
      </c>
      <c r="C12" s="564">
        <v>23794</v>
      </c>
      <c r="D12" s="565">
        <v>50597</v>
      </c>
      <c r="E12" s="564">
        <v>25604</v>
      </c>
      <c r="F12" s="564">
        <v>23316</v>
      </c>
      <c r="G12" s="565">
        <v>48920</v>
      </c>
      <c r="H12" s="564">
        <v>57064</v>
      </c>
      <c r="I12" s="564">
        <v>54438</v>
      </c>
      <c r="J12" s="565">
        <v>111502</v>
      </c>
      <c r="K12" s="207"/>
      <c r="L12" s="207"/>
      <c r="M12" s="207"/>
      <c r="N12" s="207"/>
      <c r="O12" s="207"/>
      <c r="P12" s="207"/>
      <c r="Q12" s="207"/>
      <c r="R12" s="207"/>
      <c r="S12" s="207"/>
      <c r="T12" s="207"/>
    </row>
    <row r="13" spans="1:253" s="210" customFormat="1" ht="18.75" customHeight="1">
      <c r="A13" s="561" t="s">
        <v>66</v>
      </c>
      <c r="B13" s="562">
        <v>21913</v>
      </c>
      <c r="C13" s="562">
        <v>20291</v>
      </c>
      <c r="D13" s="563">
        <v>42204</v>
      </c>
      <c r="E13" s="562">
        <v>23077</v>
      </c>
      <c r="F13" s="562">
        <v>20540</v>
      </c>
      <c r="G13" s="563">
        <v>43617</v>
      </c>
      <c r="H13" s="562">
        <v>44763</v>
      </c>
      <c r="I13" s="562">
        <v>40421</v>
      </c>
      <c r="J13" s="563">
        <v>85184</v>
      </c>
      <c r="K13" s="566"/>
      <c r="L13" s="567"/>
      <c r="M13" s="567"/>
      <c r="N13" s="568"/>
      <c r="O13" s="567"/>
      <c r="P13" s="567"/>
      <c r="Q13" s="568"/>
      <c r="R13" s="567"/>
      <c r="S13" s="567"/>
      <c r="T13" s="568"/>
      <c r="U13" s="567"/>
      <c r="V13" s="567"/>
      <c r="W13" s="568"/>
      <c r="X13" s="566"/>
      <c r="Y13" s="567"/>
      <c r="Z13" s="567"/>
      <c r="AA13" s="568"/>
      <c r="AB13" s="567"/>
      <c r="AC13" s="567"/>
      <c r="AD13" s="568"/>
      <c r="AE13" s="567"/>
      <c r="AF13" s="567"/>
      <c r="AG13" s="568"/>
      <c r="AH13" s="567"/>
      <c r="AI13" s="567"/>
      <c r="AJ13" s="568"/>
      <c r="AK13" s="566"/>
      <c r="AL13" s="567"/>
      <c r="AM13" s="567"/>
      <c r="AN13" s="568"/>
      <c r="AO13" s="567"/>
      <c r="AP13" s="567"/>
      <c r="AQ13" s="568"/>
      <c r="AR13" s="567"/>
      <c r="AS13" s="567"/>
      <c r="AT13" s="568"/>
      <c r="AU13" s="567"/>
      <c r="AV13" s="567"/>
      <c r="AW13" s="568"/>
      <c r="AX13" s="566"/>
      <c r="AY13" s="567"/>
      <c r="AZ13" s="567"/>
      <c r="BA13" s="568"/>
      <c r="BB13" s="567"/>
      <c r="BC13" s="567"/>
      <c r="BD13" s="568"/>
      <c r="BE13" s="567"/>
      <c r="BF13" s="567"/>
      <c r="BG13" s="568"/>
      <c r="BH13" s="567"/>
      <c r="BI13" s="567"/>
      <c r="BJ13" s="568"/>
      <c r="BK13" s="566"/>
      <c r="BL13" s="567"/>
      <c r="BM13" s="567"/>
      <c r="BN13" s="568"/>
      <c r="BO13" s="567"/>
      <c r="BP13" s="567"/>
      <c r="BQ13" s="568"/>
      <c r="BR13" s="567"/>
      <c r="BS13" s="567"/>
      <c r="BT13" s="568"/>
      <c r="BU13" s="567"/>
      <c r="BV13" s="567"/>
      <c r="BW13" s="568"/>
      <c r="BX13" s="566"/>
      <c r="BY13" s="567"/>
      <c r="BZ13" s="567"/>
      <c r="CA13" s="568"/>
      <c r="CB13" s="567"/>
      <c r="CC13" s="567"/>
      <c r="CD13" s="568"/>
      <c r="CE13" s="567"/>
      <c r="CF13" s="567"/>
      <c r="CG13" s="568"/>
      <c r="CH13" s="567"/>
      <c r="CI13" s="567"/>
      <c r="CJ13" s="568"/>
      <c r="CK13" s="566"/>
      <c r="CL13" s="567"/>
      <c r="CM13" s="567"/>
      <c r="CN13" s="568"/>
      <c r="CO13" s="567"/>
      <c r="CP13" s="567"/>
      <c r="CQ13" s="568"/>
      <c r="CR13" s="567"/>
      <c r="CS13" s="567"/>
      <c r="CT13" s="568"/>
      <c r="CU13" s="567"/>
      <c r="CV13" s="567"/>
      <c r="CW13" s="568"/>
      <c r="CX13" s="566"/>
      <c r="CY13" s="567"/>
      <c r="CZ13" s="567"/>
      <c r="DA13" s="568"/>
      <c r="DB13" s="567"/>
      <c r="DC13" s="567"/>
      <c r="DD13" s="568"/>
      <c r="DE13" s="567"/>
      <c r="DF13" s="567"/>
      <c r="DG13" s="568"/>
      <c r="DH13" s="567"/>
      <c r="DI13" s="567"/>
      <c r="DJ13" s="568"/>
      <c r="DK13" s="566"/>
      <c r="DL13" s="567"/>
      <c r="DM13" s="567"/>
      <c r="DN13" s="568"/>
      <c r="DO13" s="567"/>
      <c r="DP13" s="567"/>
      <c r="DQ13" s="568"/>
      <c r="DR13" s="567"/>
      <c r="DS13" s="567"/>
      <c r="DT13" s="568"/>
      <c r="DU13" s="567"/>
      <c r="DV13" s="567"/>
      <c r="DW13" s="568"/>
      <c r="DX13" s="566"/>
      <c r="DY13" s="567"/>
      <c r="DZ13" s="567"/>
      <c r="EA13" s="568"/>
      <c r="EB13" s="567"/>
      <c r="EC13" s="567"/>
      <c r="ED13" s="568"/>
      <c r="EE13" s="567"/>
      <c r="EF13" s="567"/>
      <c r="EG13" s="568"/>
      <c r="EH13" s="567"/>
      <c r="EI13" s="567"/>
      <c r="EJ13" s="568"/>
      <c r="EK13" s="566"/>
      <c r="EL13" s="567"/>
      <c r="EM13" s="567"/>
      <c r="EN13" s="568"/>
      <c r="EO13" s="567"/>
      <c r="EP13" s="567"/>
      <c r="EQ13" s="568"/>
      <c r="ER13" s="567"/>
      <c r="ES13" s="567"/>
      <c r="ET13" s="568"/>
      <c r="EU13" s="567"/>
      <c r="EV13" s="567"/>
      <c r="EW13" s="568"/>
      <c r="EX13" s="566"/>
      <c r="EY13" s="567"/>
      <c r="EZ13" s="567"/>
      <c r="FA13" s="568"/>
      <c r="FB13" s="567"/>
      <c r="FC13" s="567"/>
      <c r="FD13" s="568"/>
      <c r="FE13" s="567"/>
      <c r="FF13" s="567"/>
      <c r="FG13" s="568"/>
      <c r="FH13" s="567"/>
      <c r="FI13" s="567"/>
      <c r="FJ13" s="568"/>
      <c r="FK13" s="566"/>
      <c r="FL13" s="567"/>
      <c r="FM13" s="567"/>
      <c r="FN13" s="568"/>
      <c r="FO13" s="567"/>
      <c r="FP13" s="567"/>
      <c r="FQ13" s="568"/>
      <c r="FR13" s="567"/>
      <c r="FS13" s="567"/>
      <c r="FT13" s="568"/>
      <c r="FU13" s="567"/>
      <c r="FV13" s="567"/>
      <c r="FW13" s="568"/>
      <c r="FX13" s="566"/>
      <c r="FY13" s="567"/>
      <c r="FZ13" s="567"/>
      <c r="GA13" s="568"/>
      <c r="GB13" s="567"/>
      <c r="GC13" s="567"/>
      <c r="GD13" s="568"/>
      <c r="GE13" s="567"/>
      <c r="GF13" s="567"/>
      <c r="GG13" s="568"/>
      <c r="GH13" s="567"/>
      <c r="GI13" s="567"/>
      <c r="GJ13" s="568"/>
      <c r="GK13" s="566"/>
      <c r="GL13" s="567"/>
      <c r="GM13" s="567"/>
      <c r="GN13" s="568"/>
      <c r="GO13" s="567"/>
      <c r="GP13" s="567"/>
      <c r="GQ13" s="568"/>
      <c r="GR13" s="567"/>
      <c r="GS13" s="567"/>
      <c r="GT13" s="568"/>
      <c r="GU13" s="567"/>
      <c r="GV13" s="567"/>
      <c r="GW13" s="568"/>
      <c r="GX13" s="566"/>
      <c r="GY13" s="567"/>
      <c r="GZ13" s="567"/>
      <c r="HA13" s="568"/>
      <c r="HB13" s="567"/>
      <c r="HC13" s="567"/>
      <c r="HD13" s="568"/>
      <c r="HE13" s="567"/>
      <c r="HF13" s="567"/>
      <c r="HG13" s="568"/>
      <c r="HH13" s="567"/>
      <c r="HI13" s="567"/>
      <c r="HJ13" s="568"/>
      <c r="HK13" s="566"/>
      <c r="HL13" s="567"/>
      <c r="HM13" s="567"/>
      <c r="HN13" s="568"/>
      <c r="HO13" s="567"/>
      <c r="HP13" s="567"/>
      <c r="HQ13" s="568"/>
      <c r="HR13" s="567"/>
      <c r="HS13" s="567"/>
      <c r="HT13" s="568"/>
      <c r="HU13" s="567"/>
      <c r="HV13" s="567"/>
      <c r="HW13" s="568"/>
      <c r="HX13" s="566"/>
      <c r="HY13" s="567"/>
      <c r="HZ13" s="567"/>
      <c r="IA13" s="568"/>
      <c r="IB13" s="567"/>
      <c r="IC13" s="567"/>
      <c r="ID13" s="568"/>
      <c r="IE13" s="567"/>
      <c r="IF13" s="567"/>
      <c r="IG13" s="568"/>
      <c r="IH13" s="567"/>
      <c r="II13" s="567"/>
      <c r="IJ13" s="568"/>
      <c r="IK13" s="566"/>
      <c r="IL13" s="567"/>
      <c r="IM13" s="567"/>
      <c r="IN13" s="568"/>
      <c r="IO13" s="567"/>
      <c r="IP13" s="567"/>
      <c r="IQ13" s="568"/>
      <c r="IR13" s="567"/>
      <c r="IS13" s="567"/>
    </row>
    <row r="14" spans="1:20" s="210" customFormat="1" ht="18.75" customHeight="1">
      <c r="A14" s="558" t="s">
        <v>67</v>
      </c>
      <c r="B14" s="564">
        <v>47243</v>
      </c>
      <c r="C14" s="564">
        <v>23683</v>
      </c>
      <c r="D14" s="565">
        <v>70926</v>
      </c>
      <c r="E14" s="564">
        <v>94354</v>
      </c>
      <c r="F14" s="564">
        <v>40914</v>
      </c>
      <c r="G14" s="565">
        <v>135268</v>
      </c>
      <c r="H14" s="564">
        <v>135612</v>
      </c>
      <c r="I14" s="564">
        <v>53861</v>
      </c>
      <c r="J14" s="565">
        <v>189473</v>
      </c>
      <c r="K14" s="207"/>
      <c r="L14" s="569"/>
      <c r="M14" s="570"/>
      <c r="N14" s="207"/>
      <c r="O14" s="207"/>
      <c r="P14" s="207"/>
      <c r="Q14" s="207"/>
      <c r="R14" s="207"/>
      <c r="S14" s="207"/>
      <c r="T14" s="207"/>
    </row>
    <row r="15" spans="1:20" s="210" customFormat="1" ht="18.75" customHeight="1">
      <c r="A15" s="561" t="s">
        <v>68</v>
      </c>
      <c r="B15" s="562">
        <v>102706</v>
      </c>
      <c r="C15" s="562">
        <v>33916</v>
      </c>
      <c r="D15" s="563">
        <v>136622</v>
      </c>
      <c r="E15" s="562">
        <v>205183</v>
      </c>
      <c r="F15" s="562">
        <v>51201</v>
      </c>
      <c r="G15" s="563">
        <v>256384</v>
      </c>
      <c r="H15" s="562">
        <v>300637</v>
      </c>
      <c r="I15" s="562">
        <v>101252</v>
      </c>
      <c r="J15" s="563">
        <v>401889</v>
      </c>
      <c r="K15" s="207"/>
      <c r="L15" s="570"/>
      <c r="M15" s="207"/>
      <c r="N15" s="207"/>
      <c r="O15" s="207"/>
      <c r="P15" s="207"/>
      <c r="Q15" s="207"/>
      <c r="R15" s="207"/>
      <c r="S15" s="207"/>
      <c r="T15" s="207"/>
    </row>
    <row r="16" spans="1:20" s="210" customFormat="1" ht="18.75" customHeight="1">
      <c r="A16" s="558" t="s">
        <v>69</v>
      </c>
      <c r="B16" s="564">
        <v>106880</v>
      </c>
      <c r="C16" s="564">
        <v>32226</v>
      </c>
      <c r="D16" s="565">
        <v>139106</v>
      </c>
      <c r="E16" s="564">
        <v>208510</v>
      </c>
      <c r="F16" s="564">
        <v>48128</v>
      </c>
      <c r="G16" s="565">
        <v>256638</v>
      </c>
      <c r="H16" s="564">
        <v>324752</v>
      </c>
      <c r="I16" s="564">
        <v>109435</v>
      </c>
      <c r="J16" s="565">
        <v>434187</v>
      </c>
      <c r="K16" s="207"/>
      <c r="L16" s="207"/>
      <c r="M16" s="207"/>
      <c r="N16" s="207"/>
      <c r="O16" s="207"/>
      <c r="P16" s="207"/>
      <c r="Q16" s="207"/>
      <c r="R16" s="207"/>
      <c r="S16" s="207"/>
      <c r="T16" s="207"/>
    </row>
    <row r="17" spans="1:20" s="210" customFormat="1" ht="18.75" customHeight="1">
      <c r="A17" s="561" t="s">
        <v>70</v>
      </c>
      <c r="B17" s="562">
        <v>98759</v>
      </c>
      <c r="C17" s="562">
        <v>27731</v>
      </c>
      <c r="D17" s="563">
        <v>126490</v>
      </c>
      <c r="E17" s="562">
        <v>160150</v>
      </c>
      <c r="F17" s="562">
        <v>35837</v>
      </c>
      <c r="G17" s="563">
        <v>195987</v>
      </c>
      <c r="H17" s="562">
        <v>232193</v>
      </c>
      <c r="I17" s="562">
        <v>88226</v>
      </c>
      <c r="J17" s="563">
        <v>320419</v>
      </c>
      <c r="K17" s="207"/>
      <c r="L17" s="207"/>
      <c r="M17" s="207"/>
      <c r="N17" s="207"/>
      <c r="O17" s="207"/>
      <c r="P17" s="207"/>
      <c r="Q17" s="207"/>
      <c r="R17" s="207"/>
      <c r="S17" s="207"/>
      <c r="T17" s="207"/>
    </row>
    <row r="18" spans="1:20" s="210" customFormat="1" ht="18.75" customHeight="1">
      <c r="A18" s="558" t="s">
        <v>71</v>
      </c>
      <c r="B18" s="564">
        <v>69626</v>
      </c>
      <c r="C18" s="564">
        <v>17096</v>
      </c>
      <c r="D18" s="565">
        <v>86722</v>
      </c>
      <c r="E18" s="564">
        <v>98178</v>
      </c>
      <c r="F18" s="564">
        <v>24312</v>
      </c>
      <c r="G18" s="565">
        <v>122490</v>
      </c>
      <c r="H18" s="564">
        <v>196006</v>
      </c>
      <c r="I18" s="564">
        <v>60211</v>
      </c>
      <c r="J18" s="565">
        <v>256217</v>
      </c>
      <c r="K18" s="207"/>
      <c r="L18" s="207"/>
      <c r="M18" s="207"/>
      <c r="N18" s="207"/>
      <c r="O18" s="207"/>
      <c r="P18" s="207"/>
      <c r="Q18" s="207"/>
      <c r="R18" s="207"/>
      <c r="S18" s="207"/>
      <c r="T18" s="207"/>
    </row>
    <row r="19" spans="1:20" s="210" customFormat="1" ht="18.75" customHeight="1">
      <c r="A19" s="561" t="s">
        <v>72</v>
      </c>
      <c r="B19" s="562">
        <v>45754</v>
      </c>
      <c r="C19" s="562">
        <v>11211</v>
      </c>
      <c r="D19" s="563">
        <v>56965</v>
      </c>
      <c r="E19" s="562">
        <v>57920</v>
      </c>
      <c r="F19" s="562">
        <v>14810</v>
      </c>
      <c r="G19" s="563">
        <v>72730</v>
      </c>
      <c r="H19" s="562">
        <v>129879</v>
      </c>
      <c r="I19" s="562">
        <v>36829</v>
      </c>
      <c r="J19" s="563">
        <v>166708</v>
      </c>
      <c r="K19" s="207"/>
      <c r="L19" s="207"/>
      <c r="M19" s="207"/>
      <c r="N19" s="207"/>
      <c r="O19" s="207"/>
      <c r="P19" s="207"/>
      <c r="Q19" s="207"/>
      <c r="R19" s="207"/>
      <c r="S19" s="207"/>
      <c r="T19" s="207"/>
    </row>
    <row r="20" spans="1:20" s="210" customFormat="1" ht="18.75" customHeight="1">
      <c r="A20" s="558" t="s">
        <v>73</v>
      </c>
      <c r="B20" s="564">
        <v>23083</v>
      </c>
      <c r="C20" s="564">
        <v>5944</v>
      </c>
      <c r="D20" s="565">
        <v>29027</v>
      </c>
      <c r="E20" s="564">
        <v>34141</v>
      </c>
      <c r="F20" s="564">
        <v>9451</v>
      </c>
      <c r="G20" s="565">
        <v>43592</v>
      </c>
      <c r="H20" s="564">
        <v>59327</v>
      </c>
      <c r="I20" s="564">
        <v>28897</v>
      </c>
      <c r="J20" s="565">
        <v>88224</v>
      </c>
      <c r="K20" s="207"/>
      <c r="L20" s="207"/>
      <c r="M20" s="207"/>
      <c r="N20" s="207"/>
      <c r="O20" s="207"/>
      <c r="P20" s="207"/>
      <c r="Q20" s="207"/>
      <c r="R20" s="207"/>
      <c r="S20" s="207"/>
      <c r="T20" s="207"/>
    </row>
    <row r="21" spans="1:20" s="210" customFormat="1" ht="18.75" customHeight="1">
      <c r="A21" s="561" t="s">
        <v>74</v>
      </c>
      <c r="B21" s="562">
        <v>8527</v>
      </c>
      <c r="C21" s="562">
        <v>2711</v>
      </c>
      <c r="D21" s="563">
        <v>11238</v>
      </c>
      <c r="E21" s="562">
        <v>15072</v>
      </c>
      <c r="F21" s="562">
        <v>4524</v>
      </c>
      <c r="G21" s="563">
        <v>19596</v>
      </c>
      <c r="H21" s="562">
        <v>47227</v>
      </c>
      <c r="I21" s="562">
        <v>18381</v>
      </c>
      <c r="J21" s="563">
        <v>65608</v>
      </c>
      <c r="K21" s="207"/>
      <c r="L21" s="207"/>
      <c r="M21" s="207"/>
      <c r="N21" s="207"/>
      <c r="O21" s="207"/>
      <c r="P21" s="207"/>
      <c r="Q21" s="207"/>
      <c r="R21" s="207"/>
      <c r="S21" s="207"/>
      <c r="T21" s="207"/>
    </row>
    <row r="22" spans="1:20" s="210" customFormat="1" ht="18.75" customHeight="1">
      <c r="A22" s="558" t="s">
        <v>75</v>
      </c>
      <c r="B22" s="564">
        <v>3717</v>
      </c>
      <c r="C22" s="564">
        <v>1456</v>
      </c>
      <c r="D22" s="565">
        <v>5173</v>
      </c>
      <c r="E22" s="564">
        <v>5301</v>
      </c>
      <c r="F22" s="564">
        <v>2339</v>
      </c>
      <c r="G22" s="565">
        <v>7640</v>
      </c>
      <c r="H22" s="564">
        <v>20778</v>
      </c>
      <c r="I22" s="564">
        <v>9934</v>
      </c>
      <c r="J22" s="565">
        <v>30712</v>
      </c>
      <c r="K22" s="207"/>
      <c r="L22" s="207"/>
      <c r="M22" s="207"/>
      <c r="N22" s="207"/>
      <c r="O22" s="207"/>
      <c r="P22" s="207"/>
      <c r="Q22" s="207"/>
      <c r="R22" s="207"/>
      <c r="S22" s="207"/>
      <c r="T22" s="207"/>
    </row>
    <row r="23" spans="1:20" s="210" customFormat="1" ht="18.75" customHeight="1">
      <c r="A23" s="561" t="s">
        <v>76</v>
      </c>
      <c r="B23" s="562">
        <v>1784</v>
      </c>
      <c r="C23" s="562">
        <v>1001</v>
      </c>
      <c r="D23" s="563">
        <v>2785</v>
      </c>
      <c r="E23" s="562">
        <v>1938</v>
      </c>
      <c r="F23" s="562">
        <v>1224</v>
      </c>
      <c r="G23" s="563">
        <v>3162</v>
      </c>
      <c r="H23" s="562">
        <v>9656</v>
      </c>
      <c r="I23" s="562">
        <v>4569</v>
      </c>
      <c r="J23" s="563">
        <v>14225</v>
      </c>
      <c r="K23" s="207"/>
      <c r="L23" s="207"/>
      <c r="M23" s="207"/>
      <c r="N23" s="207"/>
      <c r="O23" s="207"/>
      <c r="P23" s="207"/>
      <c r="Q23" s="207"/>
      <c r="R23" s="207"/>
      <c r="S23" s="207"/>
      <c r="T23" s="207"/>
    </row>
    <row r="24" spans="1:20" s="210" customFormat="1" ht="18.75" customHeight="1">
      <c r="A24" s="558" t="s">
        <v>77</v>
      </c>
      <c r="B24" s="564">
        <v>829</v>
      </c>
      <c r="C24" s="564">
        <v>648</v>
      </c>
      <c r="D24" s="565">
        <v>1477</v>
      </c>
      <c r="E24" s="564">
        <v>1184</v>
      </c>
      <c r="F24" s="564">
        <v>912</v>
      </c>
      <c r="G24" s="565">
        <v>2096</v>
      </c>
      <c r="H24" s="564">
        <v>3347</v>
      </c>
      <c r="I24" s="564">
        <v>3223</v>
      </c>
      <c r="J24" s="565">
        <v>6570</v>
      </c>
      <c r="K24" s="207"/>
      <c r="L24" s="207"/>
      <c r="M24" s="207"/>
      <c r="N24" s="207"/>
      <c r="O24" s="207"/>
      <c r="P24" s="207"/>
      <c r="Q24" s="207"/>
      <c r="R24" s="207"/>
      <c r="S24" s="207"/>
      <c r="T24" s="207"/>
    </row>
    <row r="25" spans="1:20" s="210" customFormat="1" ht="18.75" customHeight="1">
      <c r="A25" s="561" t="s">
        <v>97</v>
      </c>
      <c r="B25" s="562">
        <v>747</v>
      </c>
      <c r="C25" s="562">
        <v>615</v>
      </c>
      <c r="D25" s="563">
        <v>1362</v>
      </c>
      <c r="E25" s="562">
        <v>1384</v>
      </c>
      <c r="F25" s="562">
        <v>934</v>
      </c>
      <c r="G25" s="563">
        <v>2318</v>
      </c>
      <c r="H25" s="562">
        <v>4275</v>
      </c>
      <c r="I25" s="562">
        <v>4195</v>
      </c>
      <c r="J25" s="563">
        <v>8470</v>
      </c>
      <c r="K25" s="207"/>
      <c r="L25" s="207"/>
      <c r="M25" s="207"/>
      <c r="N25" s="207"/>
      <c r="O25" s="207"/>
      <c r="P25" s="207"/>
      <c r="Q25" s="207"/>
      <c r="R25" s="207"/>
      <c r="S25" s="207"/>
      <c r="T25" s="207"/>
    </row>
    <row r="26" spans="1:20" s="210" customFormat="1" ht="17.25" customHeight="1">
      <c r="A26" s="571" t="s">
        <v>275</v>
      </c>
      <c r="B26" s="572">
        <v>611799</v>
      </c>
      <c r="C26" s="572">
        <v>250588</v>
      </c>
      <c r="D26" s="572">
        <v>862387</v>
      </c>
      <c r="E26" s="572">
        <f>SUM(E10:E25)</f>
        <v>989305</v>
      </c>
      <c r="F26" s="572">
        <f>SUM(F10:F25)</f>
        <v>332148</v>
      </c>
      <c r="G26" s="572">
        <v>1321453</v>
      </c>
      <c r="H26" s="572">
        <v>1703355</v>
      </c>
      <c r="I26" s="572">
        <v>743320</v>
      </c>
      <c r="J26" s="572">
        <v>2446675</v>
      </c>
      <c r="K26" s="207"/>
      <c r="L26" s="207"/>
      <c r="M26" s="207"/>
      <c r="N26" s="207"/>
      <c r="O26" s="207"/>
      <c r="P26" s="207"/>
      <c r="Q26" s="207"/>
      <c r="R26" s="207"/>
      <c r="S26" s="207"/>
      <c r="T26" s="207"/>
    </row>
    <row r="27" spans="1:23" s="573" customFormat="1" ht="12.75" customHeight="1">
      <c r="A27" s="279" t="s">
        <v>127</v>
      </c>
      <c r="B27" s="369"/>
      <c r="C27" s="369"/>
      <c r="D27" s="369"/>
      <c r="E27" s="369"/>
      <c r="F27" s="369"/>
      <c r="G27" s="369"/>
      <c r="H27" s="369"/>
      <c r="I27" s="369"/>
      <c r="J27" s="370" t="s">
        <v>280</v>
      </c>
      <c r="K27" s="369"/>
      <c r="L27" s="369"/>
      <c r="N27" s="368"/>
      <c r="O27" s="368"/>
      <c r="P27" s="368"/>
      <c r="Q27" s="368"/>
      <c r="R27" s="368"/>
      <c r="S27" s="368"/>
      <c r="T27" s="368"/>
      <c r="U27" s="368"/>
      <c r="V27" s="368"/>
      <c r="W27" s="368"/>
    </row>
    <row r="28" spans="1:23" s="573" customFormat="1" ht="12.75" customHeight="1">
      <c r="A28" s="369" t="s">
        <v>393</v>
      </c>
      <c r="B28" s="369"/>
      <c r="C28" s="369"/>
      <c r="D28" s="369"/>
      <c r="E28" s="600" t="s">
        <v>394</v>
      </c>
      <c r="F28" s="600"/>
      <c r="G28" s="600"/>
      <c r="H28" s="600"/>
      <c r="I28" s="600"/>
      <c r="J28" s="600"/>
      <c r="K28" s="369"/>
      <c r="L28" s="369"/>
      <c r="N28" s="368"/>
      <c r="O28" s="368"/>
      <c r="P28" s="368"/>
      <c r="Q28" s="368"/>
      <c r="R28" s="368"/>
      <c r="S28" s="368"/>
      <c r="T28" s="368"/>
      <c r="U28" s="368"/>
      <c r="V28" s="368"/>
      <c r="W28" s="368"/>
    </row>
    <row r="29" spans="1:23" s="573" customFormat="1" ht="12.75" customHeight="1">
      <c r="A29" s="369" t="s">
        <v>111</v>
      </c>
      <c r="B29" s="369"/>
      <c r="C29" s="369"/>
      <c r="D29" s="369"/>
      <c r="E29" s="369"/>
      <c r="F29" s="369"/>
      <c r="G29" s="369"/>
      <c r="H29" s="369"/>
      <c r="J29" s="574" t="s">
        <v>144</v>
      </c>
      <c r="K29" s="574"/>
      <c r="L29" s="574"/>
      <c r="M29" s="574"/>
      <c r="N29" s="575"/>
      <c r="O29" s="575"/>
      <c r="P29" s="575"/>
      <c r="Q29" s="575"/>
      <c r="R29" s="575"/>
      <c r="S29" s="575"/>
      <c r="T29" s="575"/>
      <c r="U29" s="368"/>
      <c r="V29" s="368"/>
      <c r="W29" s="368"/>
    </row>
  </sheetData>
  <sheetProtection/>
  <mergeCells count="7">
    <mergeCell ref="E28:J28"/>
    <mergeCell ref="A4:J4"/>
    <mergeCell ref="A5:J5"/>
    <mergeCell ref="A6:J6"/>
    <mergeCell ref="B8:D8"/>
    <mergeCell ref="E8:G8"/>
    <mergeCell ref="H8:J8"/>
  </mergeCells>
  <printOptions horizontalCentered="1"/>
  <pageMargins left="0.44" right="0.32" top="0.5" bottom="0.5" header="0" footer="0.25"/>
  <pageSetup horizontalDpi="600" verticalDpi="600" orientation="landscape" paperSize="9" scale="9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1:V4"/>
  <sheetViews>
    <sheetView rightToLeft="1" view="pageBreakPreview" zoomScale="70" zoomScaleSheetLayoutView="70" zoomScalePageLayoutView="0" workbookViewId="0" topLeftCell="A1">
      <selection activeCell="E2" sqref="E2"/>
    </sheetView>
  </sheetViews>
  <sheetFormatPr defaultColWidth="20.7109375" defaultRowHeight="49.5" customHeight="1"/>
  <cols>
    <col min="1" max="1" width="18.7109375" style="544" customWidth="1"/>
    <col min="2" max="2" width="58.8515625" style="544" customWidth="1"/>
    <col min="3" max="3" width="2.7109375" style="544" hidden="1" customWidth="1"/>
    <col min="4" max="4" width="65.7109375" style="544" customWidth="1"/>
    <col min="5" max="22" width="20.7109375" style="544" customWidth="1"/>
    <col min="23" max="16384" width="20.7109375" style="546" customWidth="1"/>
  </cols>
  <sheetData>
    <row r="1" spans="1:22" s="545" customFormat="1" ht="99.75" customHeight="1">
      <c r="A1" s="607"/>
      <c r="B1" s="607"/>
      <c r="C1" s="607"/>
      <c r="D1" s="607"/>
      <c r="E1" s="544"/>
      <c r="F1" s="544"/>
      <c r="G1" s="544"/>
      <c r="H1" s="544"/>
      <c r="I1" s="544"/>
      <c r="J1" s="544"/>
      <c r="K1" s="544"/>
      <c r="L1" s="544"/>
      <c r="M1" s="544"/>
      <c r="N1" s="544"/>
      <c r="O1" s="544"/>
      <c r="P1" s="544"/>
      <c r="Q1" s="544"/>
      <c r="R1" s="544"/>
      <c r="S1" s="544"/>
      <c r="T1" s="544"/>
      <c r="U1" s="544"/>
      <c r="V1" s="544"/>
    </row>
    <row r="2" spans="1:22" s="545" customFormat="1" ht="199.5" customHeight="1">
      <c r="A2" s="544"/>
      <c r="B2" s="544"/>
      <c r="C2" s="544"/>
      <c r="D2" s="544"/>
      <c r="E2" s="544"/>
      <c r="F2" s="544"/>
      <c r="G2" s="544"/>
      <c r="H2" s="544"/>
      <c r="I2" s="544"/>
      <c r="J2" s="544"/>
      <c r="K2" s="544"/>
      <c r="L2" s="544"/>
      <c r="M2" s="544"/>
      <c r="N2" s="544"/>
      <c r="O2" s="544"/>
      <c r="P2" s="544"/>
      <c r="Q2" s="544"/>
      <c r="R2" s="544"/>
      <c r="S2" s="544"/>
      <c r="T2" s="544"/>
      <c r="U2" s="544"/>
      <c r="V2" s="544"/>
    </row>
    <row r="3" ht="199.5" customHeight="1"/>
    <row r="4" spans="2:4" ht="30" customHeight="1">
      <c r="B4" s="608"/>
      <c r="C4" s="608"/>
      <c r="D4" s="608"/>
    </row>
    <row r="5" ht="199.5" customHeight="1"/>
    <row r="6" ht="199.5" customHeight="1"/>
    <row r="7" ht="199.5" customHeight="1"/>
    <row r="8" ht="199.5" customHeight="1"/>
    <row r="9" ht="199.5" customHeight="1"/>
  </sheetData>
  <sheetProtection/>
  <mergeCells count="2">
    <mergeCell ref="A1:D1"/>
    <mergeCell ref="B4:D4"/>
  </mergeCells>
  <printOptions horizontalCentered="1" verticalCentered="1"/>
  <pageMargins left="0.25" right="0.25" top="0.5" bottom="0.5" header="0.25" footer="0.25"/>
  <pageSetup horizontalDpi="300" verticalDpi="300" orientation="landscape" paperSize="9" r:id="rId2"/>
  <headerFooter alignWithMargins="0">
    <oddHeader>&amp;R&amp;"WinSoft Pro,غامق"شكــل ( 01 - 01 ) Figure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2:Q22"/>
  <sheetViews>
    <sheetView rightToLeft="1" view="pageBreakPreview" zoomScale="115" zoomScaleNormal="75" zoomScaleSheetLayoutView="115" zoomScalePageLayoutView="0" workbookViewId="0" topLeftCell="A1">
      <selection activeCell="A2" sqref="A2:E2"/>
    </sheetView>
  </sheetViews>
  <sheetFormatPr defaultColWidth="9.140625" defaultRowHeight="12.75"/>
  <cols>
    <col min="1" max="1" width="38.28125" style="51" customWidth="1"/>
    <col min="2" max="4" width="23.00390625" style="51" customWidth="1"/>
    <col min="5" max="5" width="37.7109375" style="51" customWidth="1"/>
    <col min="6" max="6" width="9.140625" style="51" customWidth="1"/>
    <col min="7" max="9" width="7.8515625" style="51" customWidth="1"/>
    <col min="10" max="17" width="9.140625" style="51" customWidth="1"/>
    <col min="18" max="16384" width="9.140625" style="2" customWidth="1"/>
  </cols>
  <sheetData>
    <row r="1" ht="35.25" customHeight="1"/>
    <row r="2" spans="1:17" s="111" customFormat="1" ht="16.5">
      <c r="A2" s="609" t="s">
        <v>277</v>
      </c>
      <c r="B2" s="609"/>
      <c r="C2" s="609"/>
      <c r="D2" s="609"/>
      <c r="E2" s="609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</row>
    <row r="3" spans="1:17" s="113" customFormat="1" ht="18.75" customHeight="1">
      <c r="A3" s="609" t="s">
        <v>362</v>
      </c>
      <c r="B3" s="609"/>
      <c r="C3" s="609"/>
      <c r="D3" s="609"/>
      <c r="E3" s="609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</row>
    <row r="4" spans="1:17" s="113" customFormat="1" ht="19.5">
      <c r="A4" s="609" t="s">
        <v>375</v>
      </c>
      <c r="B4" s="609"/>
      <c r="C4" s="609"/>
      <c r="D4" s="609"/>
      <c r="E4" s="609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</row>
    <row r="5" ht="2.25" customHeight="1"/>
    <row r="6" spans="1:7" ht="25.5" customHeight="1">
      <c r="A6" s="188" t="s">
        <v>185</v>
      </c>
      <c r="G6" s="59"/>
    </row>
    <row r="7" spans="1:6" ht="31.5" customHeight="1">
      <c r="A7" s="282" t="s">
        <v>276</v>
      </c>
      <c r="B7" s="317">
        <v>2013</v>
      </c>
      <c r="C7" s="317">
        <v>2014</v>
      </c>
      <c r="D7" s="317">
        <v>2015</v>
      </c>
      <c r="E7" s="281" t="s">
        <v>10</v>
      </c>
      <c r="F7" s="250"/>
    </row>
    <row r="8" spans="1:17" s="5" customFormat="1" ht="28.5" customHeight="1">
      <c r="A8" s="59" t="s">
        <v>48</v>
      </c>
      <c r="B8" s="436"/>
      <c r="C8" s="436"/>
      <c r="D8" s="436"/>
      <c r="E8" s="88" t="s">
        <v>5</v>
      </c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</row>
    <row r="9" spans="1:17" s="5" customFormat="1" ht="28.5" customHeight="1">
      <c r="A9" s="119" t="s">
        <v>46</v>
      </c>
      <c r="B9" s="437">
        <v>357773</v>
      </c>
      <c r="C9" s="437">
        <v>389028</v>
      </c>
      <c r="D9" s="437">
        <v>413310</v>
      </c>
      <c r="E9" s="120" t="s">
        <v>296</v>
      </c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</row>
    <row r="10" spans="1:17" s="5" customFormat="1" ht="28.5" customHeight="1">
      <c r="A10" s="93" t="s">
        <v>6</v>
      </c>
      <c r="B10" s="436">
        <f>B18-B14</f>
        <v>1548465</v>
      </c>
      <c r="C10" s="436">
        <f>C18-C14</f>
        <v>1624509</v>
      </c>
      <c r="D10" s="436">
        <v>1724198</v>
      </c>
      <c r="E10" s="87" t="s">
        <v>297</v>
      </c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</row>
    <row r="11" spans="1:17" s="5" customFormat="1" ht="28.5" customHeight="1">
      <c r="A11" s="119" t="s">
        <v>47</v>
      </c>
      <c r="B11" s="438">
        <f>B10/B9</f>
        <v>4.328065561123953</v>
      </c>
      <c r="C11" s="438">
        <f>C10/C9</f>
        <v>4.175815108424072</v>
      </c>
      <c r="D11" s="438">
        <f>D10/D9</f>
        <v>4.171682272386344</v>
      </c>
      <c r="E11" s="120" t="s">
        <v>298</v>
      </c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</row>
    <row r="12" spans="1:17" s="178" customFormat="1" ht="28.5" customHeight="1">
      <c r="A12" s="247" t="s">
        <v>278</v>
      </c>
      <c r="B12" s="439"/>
      <c r="C12" s="439"/>
      <c r="D12" s="439"/>
      <c r="E12" s="248" t="s">
        <v>367</v>
      </c>
      <c r="F12" s="177"/>
      <c r="G12" s="177"/>
      <c r="H12" s="177"/>
      <c r="I12" s="177"/>
      <c r="J12" s="177"/>
      <c r="K12" s="177"/>
      <c r="L12" s="177"/>
      <c r="M12" s="177"/>
      <c r="N12" s="177"/>
      <c r="O12" s="177"/>
      <c r="P12" s="177"/>
      <c r="Q12" s="177"/>
    </row>
    <row r="13" spans="1:17" s="5" customFormat="1" ht="28.5" customHeight="1">
      <c r="A13" s="119" t="s">
        <v>19</v>
      </c>
      <c r="B13" s="437">
        <v>2124</v>
      </c>
      <c r="C13" s="437">
        <v>2235</v>
      </c>
      <c r="D13" s="437">
        <v>2271</v>
      </c>
      <c r="E13" s="120" t="s">
        <v>363</v>
      </c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</row>
    <row r="14" spans="1:17" s="178" customFormat="1" ht="28.5" customHeight="1">
      <c r="A14" s="247" t="s">
        <v>6</v>
      </c>
      <c r="B14" s="440">
        <v>665380</v>
      </c>
      <c r="C14" s="440">
        <v>702841</v>
      </c>
      <c r="D14" s="440">
        <v>722477</v>
      </c>
      <c r="E14" s="248" t="s">
        <v>297</v>
      </c>
      <c r="F14" s="177"/>
      <c r="G14" s="177"/>
      <c r="H14" s="177"/>
      <c r="I14" s="177"/>
      <c r="J14" s="177"/>
      <c r="K14" s="177"/>
      <c r="L14" s="177"/>
      <c r="M14" s="177"/>
      <c r="N14" s="177"/>
      <c r="O14" s="177"/>
      <c r="P14" s="177"/>
      <c r="Q14" s="177"/>
    </row>
    <row r="15" spans="1:17" s="5" customFormat="1" ht="28.5" customHeight="1">
      <c r="A15" s="119" t="s">
        <v>7</v>
      </c>
      <c r="B15" s="438">
        <f>B14/B13</f>
        <v>313.2674199623352</v>
      </c>
      <c r="C15" s="438">
        <f>C14/C13</f>
        <v>314.4702460850112</v>
      </c>
      <c r="D15" s="438">
        <f>D14/D13</f>
        <v>318.13166006164687</v>
      </c>
      <c r="E15" s="120" t="s">
        <v>364</v>
      </c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</row>
    <row r="16" spans="1:17" s="178" customFormat="1" ht="28.5" customHeight="1">
      <c r="A16" s="247" t="s">
        <v>40</v>
      </c>
      <c r="B16" s="439"/>
      <c r="C16" s="439"/>
      <c r="D16" s="439"/>
      <c r="E16" s="248" t="s">
        <v>4</v>
      </c>
      <c r="F16" s="177"/>
      <c r="G16" s="177"/>
      <c r="H16" s="177"/>
      <c r="I16" s="177"/>
      <c r="J16" s="177"/>
      <c r="K16" s="177"/>
      <c r="L16" s="177"/>
      <c r="M16" s="177"/>
      <c r="N16" s="177"/>
      <c r="O16" s="177"/>
      <c r="P16" s="177"/>
      <c r="Q16" s="177"/>
    </row>
    <row r="17" spans="1:17" s="5" customFormat="1" ht="28.5" customHeight="1">
      <c r="A17" s="119" t="s">
        <v>49</v>
      </c>
      <c r="B17" s="437">
        <f>B9+B13</f>
        <v>359897</v>
      </c>
      <c r="C17" s="437">
        <f>C9+C13</f>
        <v>391263</v>
      </c>
      <c r="D17" s="437">
        <f>D9+D13</f>
        <v>415581</v>
      </c>
      <c r="E17" s="443" t="s">
        <v>365</v>
      </c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</row>
    <row r="18" spans="1:17" s="178" customFormat="1" ht="28.5" customHeight="1">
      <c r="A18" s="247" t="s">
        <v>6</v>
      </c>
      <c r="B18" s="440">
        <v>2213845</v>
      </c>
      <c r="C18" s="440">
        <v>2327350</v>
      </c>
      <c r="D18" s="440">
        <f>D14+D10</f>
        <v>2446675</v>
      </c>
      <c r="E18" s="248" t="s">
        <v>297</v>
      </c>
      <c r="F18" s="177"/>
      <c r="G18" s="177"/>
      <c r="H18" s="177"/>
      <c r="I18" s="177"/>
      <c r="J18" s="177"/>
      <c r="K18" s="177"/>
      <c r="L18" s="177"/>
      <c r="M18" s="177"/>
      <c r="N18" s="177"/>
      <c r="O18" s="177"/>
      <c r="P18" s="177"/>
      <c r="Q18" s="177"/>
    </row>
    <row r="19" spans="1:17" s="5" customFormat="1" ht="28.5" customHeight="1">
      <c r="A19" s="249" t="s">
        <v>50</v>
      </c>
      <c r="B19" s="441">
        <f>B18/B17</f>
        <v>6.151329408136217</v>
      </c>
      <c r="C19" s="441">
        <f>C18/C17</f>
        <v>5.948300759335792</v>
      </c>
      <c r="D19" s="441">
        <f>D18/D17</f>
        <v>5.887360105490867</v>
      </c>
      <c r="E19" s="442" t="s">
        <v>366</v>
      </c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</row>
    <row r="20" spans="1:17" s="5" customFormat="1" ht="9" customHeight="1" hidden="1">
      <c r="A20" s="52"/>
      <c r="B20" s="29"/>
      <c r="C20" s="29"/>
      <c r="D20" s="29"/>
      <c r="E20" s="52"/>
      <c r="F20" s="51"/>
      <c r="G20" s="29"/>
      <c r="H20" s="29"/>
      <c r="I20" s="29"/>
      <c r="J20" s="51"/>
      <c r="K20" s="51"/>
      <c r="L20" s="51"/>
      <c r="M20" s="51"/>
      <c r="N20" s="51"/>
      <c r="O20" s="51"/>
      <c r="P20" s="51"/>
      <c r="Q20" s="51"/>
    </row>
    <row r="21" spans="1:17" s="172" customFormat="1" ht="21" customHeight="1">
      <c r="A21" s="314" t="s">
        <v>111</v>
      </c>
      <c r="B21" s="314"/>
      <c r="C21" s="170"/>
      <c r="D21" s="315"/>
      <c r="E21" s="315" t="s">
        <v>144</v>
      </c>
      <c r="F21" s="315"/>
      <c r="G21" s="315"/>
      <c r="H21" s="316"/>
      <c r="I21" s="316"/>
      <c r="J21" s="316"/>
      <c r="K21" s="316"/>
      <c r="L21" s="316"/>
      <c r="M21" s="316"/>
      <c r="N21" s="316"/>
      <c r="O21" s="170"/>
      <c r="P21" s="170"/>
      <c r="Q21" s="170"/>
    </row>
    <row r="22" spans="1:17" ht="15" customHeight="1">
      <c r="A22" s="64"/>
      <c r="B22" s="19"/>
      <c r="C22" s="65"/>
      <c r="D22" s="19"/>
      <c r="E22" s="65"/>
      <c r="F22" s="19"/>
      <c r="H22" s="19"/>
      <c r="I22" s="19"/>
      <c r="J22" s="19"/>
      <c r="K22" s="19"/>
      <c r="L22" s="19"/>
      <c r="M22" s="19"/>
      <c r="N22" s="19"/>
      <c r="O22" s="19"/>
      <c r="P22" s="19"/>
      <c r="Q22" s="19"/>
    </row>
  </sheetData>
  <sheetProtection/>
  <mergeCells count="3">
    <mergeCell ref="A2:E2"/>
    <mergeCell ref="A3:E3"/>
    <mergeCell ref="A4:E4"/>
  </mergeCells>
  <printOptions horizontalCentered="1"/>
  <pageMargins left="0.25" right="0.25" top="0.75" bottom="0.5" header="0" footer="0.2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2:W18"/>
  <sheetViews>
    <sheetView rightToLeft="1" view="pageBreakPreview" zoomScaleNormal="75" zoomScaleSheetLayoutView="100" zoomScalePageLayoutView="0" workbookViewId="0" topLeftCell="A1">
      <selection activeCell="A2" sqref="A2:M2"/>
    </sheetView>
  </sheetViews>
  <sheetFormatPr defaultColWidth="9.140625" defaultRowHeight="12.75"/>
  <cols>
    <col min="1" max="1" width="22.7109375" style="51" customWidth="1"/>
    <col min="2" max="2" width="11.8515625" style="51" bestFit="1" customWidth="1"/>
    <col min="3" max="3" width="10.7109375" style="51" bestFit="1" customWidth="1"/>
    <col min="4" max="4" width="11.8515625" style="51" bestFit="1" customWidth="1"/>
    <col min="5" max="5" width="10.7109375" style="51" bestFit="1" customWidth="1"/>
    <col min="6" max="7" width="11.8515625" style="51" bestFit="1" customWidth="1"/>
    <col min="8" max="8" width="13.7109375" style="51" bestFit="1" customWidth="1"/>
    <col min="9" max="9" width="10.7109375" style="51" bestFit="1" customWidth="1"/>
    <col min="10" max="10" width="13.7109375" style="51" bestFit="1" customWidth="1"/>
    <col min="11" max="11" width="11.8515625" style="51" bestFit="1" customWidth="1"/>
    <col min="12" max="12" width="13.7109375" style="51" bestFit="1" customWidth="1"/>
    <col min="13" max="13" width="10.7109375" style="51" bestFit="1" customWidth="1"/>
    <col min="14" max="14" width="9.140625" style="51" customWidth="1"/>
    <col min="15" max="15" width="9.421875" style="51" bestFit="1" customWidth="1"/>
    <col min="16" max="23" width="9.140625" style="51" customWidth="1"/>
    <col min="24" max="16384" width="9.140625" style="2" customWidth="1"/>
  </cols>
  <sheetData>
    <row r="1" ht="52.5" customHeight="1"/>
    <row r="2" spans="1:23" s="15" customFormat="1" ht="18.75" customHeight="1">
      <c r="A2" s="609" t="s">
        <v>380</v>
      </c>
      <c r="B2" s="609"/>
      <c r="C2" s="609"/>
      <c r="D2" s="609"/>
      <c r="E2" s="609"/>
      <c r="F2" s="609"/>
      <c r="G2" s="609"/>
      <c r="H2" s="609"/>
      <c r="I2" s="609"/>
      <c r="J2" s="609"/>
      <c r="K2" s="609"/>
      <c r="L2" s="609"/>
      <c r="M2" s="609"/>
      <c r="N2" s="51"/>
      <c r="O2" s="51"/>
      <c r="P2" s="51"/>
      <c r="Q2" s="51"/>
      <c r="R2" s="51"/>
      <c r="S2" s="51"/>
      <c r="T2" s="51"/>
      <c r="U2" s="51"/>
      <c r="V2" s="51"/>
      <c r="W2" s="51"/>
    </row>
    <row r="3" spans="1:23" s="15" customFormat="1" ht="18.75" customHeight="1">
      <c r="A3" s="612" t="s">
        <v>381</v>
      </c>
      <c r="B3" s="612"/>
      <c r="C3" s="612"/>
      <c r="D3" s="612"/>
      <c r="E3" s="612"/>
      <c r="F3" s="612"/>
      <c r="G3" s="612"/>
      <c r="H3" s="612"/>
      <c r="I3" s="612"/>
      <c r="J3" s="612"/>
      <c r="K3" s="612"/>
      <c r="L3" s="612"/>
      <c r="M3" s="612"/>
      <c r="N3" s="51"/>
      <c r="O3" s="51"/>
      <c r="P3" s="51"/>
      <c r="Q3" s="51"/>
      <c r="R3" s="51"/>
      <c r="S3" s="51"/>
      <c r="T3" s="51"/>
      <c r="U3" s="51"/>
      <c r="V3" s="51"/>
      <c r="W3" s="51"/>
    </row>
    <row r="4" spans="1:13" ht="19.5">
      <c r="A4" s="609" t="s">
        <v>382</v>
      </c>
      <c r="B4" s="609"/>
      <c r="C4" s="609"/>
      <c r="D4" s="609"/>
      <c r="E4" s="609"/>
      <c r="F4" s="609"/>
      <c r="G4" s="609"/>
      <c r="H4" s="609"/>
      <c r="I4" s="609"/>
      <c r="J4" s="609"/>
      <c r="K4" s="609"/>
      <c r="L4" s="609"/>
      <c r="M4" s="609"/>
    </row>
    <row r="5" ht="2.25" customHeight="1"/>
    <row r="6" ht="24.75" customHeight="1">
      <c r="A6" s="188" t="s">
        <v>184</v>
      </c>
    </row>
    <row r="7" spans="1:14" ht="24" customHeight="1">
      <c r="A7" s="232" t="s">
        <v>147</v>
      </c>
      <c r="B7" s="613">
        <v>2000</v>
      </c>
      <c r="C7" s="614"/>
      <c r="D7" s="614"/>
      <c r="E7" s="615"/>
      <c r="F7" s="203">
        <v>2005</v>
      </c>
      <c r="G7" s="204"/>
      <c r="H7" s="204"/>
      <c r="I7" s="205"/>
      <c r="J7" s="613" t="s">
        <v>379</v>
      </c>
      <c r="K7" s="614"/>
      <c r="L7" s="614"/>
      <c r="M7" s="614"/>
      <c r="N7" s="52"/>
    </row>
    <row r="8" spans="1:13" ht="21" customHeight="1">
      <c r="A8" s="233" t="s">
        <v>148</v>
      </c>
      <c r="B8" s="234" t="s">
        <v>1</v>
      </c>
      <c r="C8" s="234" t="s">
        <v>304</v>
      </c>
      <c r="D8" s="390" t="s">
        <v>3</v>
      </c>
      <c r="E8" s="391" t="s">
        <v>8</v>
      </c>
      <c r="F8" s="234" t="s">
        <v>1</v>
      </c>
      <c r="G8" s="234" t="s">
        <v>304</v>
      </c>
      <c r="H8" s="390" t="s">
        <v>3</v>
      </c>
      <c r="I8" s="616" t="s">
        <v>8</v>
      </c>
      <c r="J8" s="234" t="s">
        <v>1</v>
      </c>
      <c r="K8" s="234" t="s">
        <v>304</v>
      </c>
      <c r="L8" s="390" t="s">
        <v>3</v>
      </c>
      <c r="M8" s="616" t="s">
        <v>8</v>
      </c>
    </row>
    <row r="9" spans="1:13" ht="17.25" customHeight="1">
      <c r="A9" s="236"/>
      <c r="B9" s="231" t="s">
        <v>292</v>
      </c>
      <c r="C9" s="231" t="s">
        <v>293</v>
      </c>
      <c r="D9" s="392" t="s">
        <v>4</v>
      </c>
      <c r="E9" s="231"/>
      <c r="F9" s="231" t="s">
        <v>292</v>
      </c>
      <c r="G9" s="231" t="s">
        <v>293</v>
      </c>
      <c r="H9" s="392" t="s">
        <v>4</v>
      </c>
      <c r="I9" s="617"/>
      <c r="J9" s="231" t="s">
        <v>292</v>
      </c>
      <c r="K9" s="231" t="s">
        <v>293</v>
      </c>
      <c r="L9" s="392" t="s">
        <v>4</v>
      </c>
      <c r="M9" s="617"/>
    </row>
    <row r="10" spans="1:13" ht="44.25" customHeight="1">
      <c r="A10" s="449" t="s">
        <v>99</v>
      </c>
      <c r="B10" s="444">
        <v>54145</v>
      </c>
      <c r="C10" s="444">
        <v>15754</v>
      </c>
      <c r="D10" s="445">
        <f>SUM(B10:C10)</f>
        <v>69899</v>
      </c>
      <c r="E10" s="533">
        <v>9.19</v>
      </c>
      <c r="F10" s="444">
        <v>61130</v>
      </c>
      <c r="G10" s="444">
        <v>10144</v>
      </c>
      <c r="H10" s="445">
        <v>71274</v>
      </c>
      <c r="I10" s="537">
        <v>5.89</v>
      </c>
      <c r="J10" s="444">
        <v>43599</v>
      </c>
      <c r="K10" s="444">
        <v>13573</v>
      </c>
      <c r="L10" s="445">
        <f>J10+K10</f>
        <v>57172</v>
      </c>
      <c r="M10" s="533">
        <v>2.62</v>
      </c>
    </row>
    <row r="11" spans="1:13" ht="44.25" customHeight="1">
      <c r="A11" s="450" t="s">
        <v>100</v>
      </c>
      <c r="B11" s="437">
        <v>108024</v>
      </c>
      <c r="C11" s="437">
        <v>32751</v>
      </c>
      <c r="D11" s="446">
        <f>SUM(B11:C11)</f>
        <v>140775</v>
      </c>
      <c r="E11" s="534">
        <v>18.51</v>
      </c>
      <c r="F11" s="437">
        <v>125298</v>
      </c>
      <c r="G11" s="437">
        <v>26856</v>
      </c>
      <c r="H11" s="446">
        <v>152154</v>
      </c>
      <c r="I11" s="538">
        <v>12.57</v>
      </c>
      <c r="J11" s="437">
        <v>131650</v>
      </c>
      <c r="K11" s="437">
        <v>37094</v>
      </c>
      <c r="L11" s="446">
        <f>J11+K11</f>
        <v>168744</v>
      </c>
      <c r="M11" s="541">
        <v>7.74</v>
      </c>
    </row>
    <row r="12" spans="1:13" ht="48.75" customHeight="1">
      <c r="A12" s="449" t="s">
        <v>299</v>
      </c>
      <c r="B12" s="436">
        <f>83438+91809+111695</f>
        <v>286942</v>
      </c>
      <c r="C12" s="436">
        <f>25102+27985+45834</f>
        <v>98921</v>
      </c>
      <c r="D12" s="447">
        <f>SUM(B12:C12)</f>
        <v>385863</v>
      </c>
      <c r="E12" s="535">
        <v>50.72</v>
      </c>
      <c r="F12" s="436">
        <v>581810</v>
      </c>
      <c r="G12" s="436">
        <v>158461</v>
      </c>
      <c r="H12" s="447">
        <v>740271</v>
      </c>
      <c r="I12" s="537">
        <v>61.16</v>
      </c>
      <c r="J12" s="436">
        <v>1002153</v>
      </c>
      <c r="K12" s="436">
        <v>298837</v>
      </c>
      <c r="L12" s="445">
        <f>K12+J12</f>
        <v>1300990</v>
      </c>
      <c r="M12" s="533">
        <v>59.69</v>
      </c>
    </row>
    <row r="13" spans="1:13" ht="47.25" customHeight="1">
      <c r="A13" s="450" t="s">
        <v>300</v>
      </c>
      <c r="B13" s="437">
        <v>21870</v>
      </c>
      <c r="C13" s="437">
        <v>10552</v>
      </c>
      <c r="D13" s="446">
        <f>SUM(B13:C13)</f>
        <v>32422</v>
      </c>
      <c r="E13" s="534">
        <v>4.26</v>
      </c>
      <c r="F13" s="437">
        <v>35641</v>
      </c>
      <c r="G13" s="437">
        <v>14357</v>
      </c>
      <c r="H13" s="446">
        <v>49998</v>
      </c>
      <c r="I13" s="538">
        <v>4.13</v>
      </c>
      <c r="J13" s="437">
        <v>48347</v>
      </c>
      <c r="K13" s="437">
        <v>30414</v>
      </c>
      <c r="L13" s="446">
        <f>K13+J13</f>
        <v>78761</v>
      </c>
      <c r="M13" s="541">
        <v>3.61</v>
      </c>
    </row>
    <row r="14" spans="1:13" ht="51.75">
      <c r="A14" s="449" t="s">
        <v>301</v>
      </c>
      <c r="B14" s="436">
        <v>87390</v>
      </c>
      <c r="C14" s="436">
        <v>44345</v>
      </c>
      <c r="D14" s="447">
        <f>SUM(B14:C14)</f>
        <v>131735</v>
      </c>
      <c r="E14" s="535">
        <v>17.32</v>
      </c>
      <c r="F14" s="436">
        <v>128117</v>
      </c>
      <c r="G14" s="436">
        <v>68624</v>
      </c>
      <c r="H14" s="447">
        <v>196741</v>
      </c>
      <c r="I14" s="539">
        <v>16.25</v>
      </c>
      <c r="J14" s="436">
        <v>340174</v>
      </c>
      <c r="K14" s="436">
        <v>233854</v>
      </c>
      <c r="L14" s="445">
        <f>K14+J14</f>
        <v>574028</v>
      </c>
      <c r="M14" s="535">
        <v>26.34</v>
      </c>
    </row>
    <row r="15" spans="1:13" ht="42" customHeight="1">
      <c r="A15" s="451" t="s">
        <v>124</v>
      </c>
      <c r="B15" s="393">
        <f>SUM(B10:B14)</f>
        <v>558371</v>
      </c>
      <c r="C15" s="393">
        <f aca="true" t="shared" si="0" ref="C15:H15">SUM(C10:C14)</f>
        <v>202323</v>
      </c>
      <c r="D15" s="542">
        <f t="shared" si="0"/>
        <v>760694</v>
      </c>
      <c r="E15" s="536">
        <f t="shared" si="0"/>
        <v>100</v>
      </c>
      <c r="F15" s="393">
        <f t="shared" si="0"/>
        <v>931996</v>
      </c>
      <c r="G15" s="393">
        <f t="shared" si="0"/>
        <v>278442</v>
      </c>
      <c r="H15" s="542">
        <f t="shared" si="0"/>
        <v>1210438</v>
      </c>
      <c r="I15" s="540">
        <v>100</v>
      </c>
      <c r="J15" s="393">
        <f>SUM(J10:J14)</f>
        <v>1565923</v>
      </c>
      <c r="K15" s="393">
        <f>SUM(K10:K14)</f>
        <v>613772</v>
      </c>
      <c r="L15" s="542">
        <f>SUM(L10:L14)</f>
        <v>2179695</v>
      </c>
      <c r="M15" s="536">
        <f>SUM(M10:M14)</f>
        <v>100</v>
      </c>
    </row>
    <row r="16" spans="1:13" ht="15" customHeight="1">
      <c r="A16" s="169" t="s">
        <v>127</v>
      </c>
      <c r="M16" s="171" t="s">
        <v>280</v>
      </c>
    </row>
    <row r="17" spans="1:23" s="17" customFormat="1" ht="15" customHeight="1">
      <c r="A17" s="25" t="s">
        <v>164</v>
      </c>
      <c r="B17" s="23"/>
      <c r="C17" s="23"/>
      <c r="D17" s="23"/>
      <c r="E17" s="26"/>
      <c r="F17" s="23"/>
      <c r="G17" s="23"/>
      <c r="H17" s="610" t="s">
        <v>165</v>
      </c>
      <c r="I17" s="610"/>
      <c r="J17" s="610"/>
      <c r="K17" s="610"/>
      <c r="L17" s="610"/>
      <c r="M17" s="610"/>
      <c r="N17" s="23"/>
      <c r="O17" s="23"/>
      <c r="P17" s="23"/>
      <c r="Q17" s="23"/>
      <c r="R17" s="23"/>
      <c r="S17" s="23"/>
      <c r="T17" s="23"/>
      <c r="U17" s="23"/>
      <c r="V17" s="23"/>
      <c r="W17" s="23"/>
    </row>
    <row r="18" spans="1:23" ht="15" customHeight="1">
      <c r="A18" s="64" t="s">
        <v>113</v>
      </c>
      <c r="B18" s="19"/>
      <c r="C18" s="19"/>
      <c r="D18" s="19"/>
      <c r="F18" s="19"/>
      <c r="G18" s="19"/>
      <c r="H18" s="19"/>
      <c r="I18" s="65"/>
      <c r="J18" s="611" t="s">
        <v>114</v>
      </c>
      <c r="K18" s="611"/>
      <c r="L18" s="611"/>
      <c r="M18" s="611"/>
      <c r="N18" s="19"/>
      <c r="O18" s="19"/>
      <c r="P18" s="19"/>
      <c r="Q18" s="19"/>
      <c r="R18" s="19"/>
      <c r="S18" s="19"/>
      <c r="T18" s="19"/>
      <c r="U18" s="19"/>
      <c r="V18" s="19"/>
      <c r="W18" s="19"/>
    </row>
  </sheetData>
  <sheetProtection/>
  <mergeCells count="9">
    <mergeCell ref="H17:M17"/>
    <mergeCell ref="J18:M18"/>
    <mergeCell ref="A2:M2"/>
    <mergeCell ref="A3:M3"/>
    <mergeCell ref="A4:M4"/>
    <mergeCell ref="B7:E7"/>
    <mergeCell ref="J7:M7"/>
    <mergeCell ref="I8:I9"/>
    <mergeCell ref="M8:M9"/>
  </mergeCells>
  <printOptions horizontalCentered="1" verticalCentered="1"/>
  <pageMargins left="0.25" right="0.25" top="0.5" bottom="0.5" header="0" footer="0.25"/>
  <pageSetup horizontalDpi="600" verticalDpi="600" orientation="landscape" paperSize="9" scale="8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4:T23"/>
  <sheetViews>
    <sheetView rightToLeft="1" view="pageBreakPreview" zoomScaleNormal="75" zoomScaleSheetLayoutView="100" zoomScalePageLayoutView="0" workbookViewId="0" topLeftCell="A1">
      <selection activeCell="A4" sqref="A4"/>
    </sheetView>
  </sheetViews>
  <sheetFormatPr defaultColWidth="9.140625" defaultRowHeight="12.75"/>
  <cols>
    <col min="1" max="1" width="22.7109375" style="51" customWidth="1"/>
    <col min="2" max="10" width="14.57421875" style="51" customWidth="1"/>
    <col min="11" max="20" width="9.140625" style="51" customWidth="1"/>
    <col min="21" max="16384" width="9.140625" style="2" customWidth="1"/>
  </cols>
  <sheetData>
    <row r="1" ht="12.75"/>
    <row r="2" ht="8.25" customHeight="1"/>
    <row r="3" ht="15" hidden="1"/>
    <row r="4" spans="1:20" s="15" customFormat="1" ht="20.25" customHeight="1">
      <c r="A4" s="103" t="s">
        <v>302</v>
      </c>
      <c r="B4" s="20"/>
      <c r="C4" s="20"/>
      <c r="D4" s="20"/>
      <c r="E4" s="20"/>
      <c r="F4" s="20"/>
      <c r="G4" s="20"/>
      <c r="H4" s="20"/>
      <c r="I4" s="20"/>
      <c r="J4" s="20"/>
      <c r="K4" s="51"/>
      <c r="L4" s="51"/>
      <c r="M4" s="51"/>
      <c r="N4" s="51"/>
      <c r="O4" s="51"/>
      <c r="P4" s="51"/>
      <c r="Q4" s="51"/>
      <c r="R4" s="51"/>
      <c r="S4" s="51"/>
      <c r="T4" s="51"/>
    </row>
    <row r="5" spans="1:20" s="18" customFormat="1" ht="20.25" customHeight="1">
      <c r="A5" s="103" t="s">
        <v>303</v>
      </c>
      <c r="B5" s="20"/>
      <c r="C5" s="20"/>
      <c r="D5" s="20"/>
      <c r="E5" s="20"/>
      <c r="F5" s="20"/>
      <c r="G5" s="20"/>
      <c r="H5" s="20"/>
      <c r="I5" s="20"/>
      <c r="J5" s="20"/>
      <c r="K5" s="51"/>
      <c r="L5" s="51"/>
      <c r="M5" s="51"/>
      <c r="N5" s="51"/>
      <c r="O5" s="51"/>
      <c r="P5" s="51"/>
      <c r="Q5" s="51"/>
      <c r="R5" s="51"/>
      <c r="S5" s="51"/>
      <c r="T5" s="51"/>
    </row>
    <row r="6" spans="1:20" s="18" customFormat="1" ht="17.25" customHeight="1">
      <c r="A6" s="103" t="s">
        <v>375</v>
      </c>
      <c r="B6" s="20"/>
      <c r="C6" s="20"/>
      <c r="D6" s="20"/>
      <c r="E6" s="20"/>
      <c r="F6" s="20"/>
      <c r="G6" s="20"/>
      <c r="H6" s="20"/>
      <c r="I6" s="20"/>
      <c r="J6" s="20"/>
      <c r="K6" s="51"/>
      <c r="L6" s="51"/>
      <c r="M6" s="51"/>
      <c r="N6" s="51"/>
      <c r="O6" s="51"/>
      <c r="P6" s="51"/>
      <c r="Q6" s="51"/>
      <c r="R6" s="51"/>
      <c r="S6" s="51"/>
      <c r="T6" s="51"/>
    </row>
    <row r="7" spans="1:10" ht="18" customHeight="1">
      <c r="A7" s="20"/>
      <c r="B7" s="20"/>
      <c r="C7" s="20"/>
      <c r="D7" s="20"/>
      <c r="E7" s="20"/>
      <c r="F7" s="20"/>
      <c r="G7" s="20"/>
      <c r="H7" s="20"/>
      <c r="I7" s="20"/>
      <c r="J7" s="20"/>
    </row>
    <row r="8" ht="24.75" customHeight="1">
      <c r="A8" s="188" t="s">
        <v>183</v>
      </c>
    </row>
    <row r="9" spans="1:11" ht="24" customHeight="1">
      <c r="A9" s="232" t="s">
        <v>149</v>
      </c>
      <c r="B9" s="613" t="s">
        <v>281</v>
      </c>
      <c r="C9" s="614"/>
      <c r="D9" s="615"/>
      <c r="E9" s="613">
        <v>2014</v>
      </c>
      <c r="F9" s="614"/>
      <c r="G9" s="614"/>
      <c r="H9" s="613">
        <v>2015</v>
      </c>
      <c r="I9" s="614"/>
      <c r="J9" s="614"/>
      <c r="K9" s="52"/>
    </row>
    <row r="10" spans="1:10" ht="21" customHeight="1">
      <c r="A10" s="233" t="s">
        <v>150</v>
      </c>
      <c r="B10" s="234" t="s">
        <v>1</v>
      </c>
      <c r="C10" s="234" t="s">
        <v>304</v>
      </c>
      <c r="D10" s="235" t="s">
        <v>3</v>
      </c>
      <c r="E10" s="234" t="s">
        <v>1</v>
      </c>
      <c r="F10" s="234" t="s">
        <v>304</v>
      </c>
      <c r="G10" s="235" t="s">
        <v>3</v>
      </c>
      <c r="H10" s="234" t="s">
        <v>1</v>
      </c>
      <c r="I10" s="234" t="s">
        <v>304</v>
      </c>
      <c r="J10" s="235" t="s">
        <v>3</v>
      </c>
    </row>
    <row r="11" spans="1:10" ht="18.75" customHeight="1">
      <c r="A11" s="236"/>
      <c r="B11" s="231" t="s">
        <v>292</v>
      </c>
      <c r="C11" s="231" t="s">
        <v>293</v>
      </c>
      <c r="D11" s="237" t="s">
        <v>4</v>
      </c>
      <c r="E11" s="231" t="s">
        <v>292</v>
      </c>
      <c r="F11" s="231" t="s">
        <v>293</v>
      </c>
      <c r="G11" s="237" t="s">
        <v>4</v>
      </c>
      <c r="H11" s="231" t="s">
        <v>292</v>
      </c>
      <c r="I11" s="231" t="s">
        <v>293</v>
      </c>
      <c r="J11" s="237" t="s">
        <v>4</v>
      </c>
    </row>
    <row r="12" spans="1:10" ht="9.75" customHeight="1">
      <c r="A12" s="29"/>
      <c r="B12" s="29"/>
      <c r="C12" s="29"/>
      <c r="D12" s="29"/>
      <c r="E12" s="29"/>
      <c r="F12" s="29"/>
      <c r="G12" s="29"/>
      <c r="H12" s="29"/>
      <c r="I12" s="29"/>
      <c r="J12" s="29"/>
    </row>
    <row r="13" spans="1:10" ht="39" customHeight="1">
      <c r="A13" s="74" t="s">
        <v>143</v>
      </c>
      <c r="B13" s="453">
        <v>27</v>
      </c>
      <c r="C13" s="454">
        <v>27</v>
      </c>
      <c r="D13" s="455">
        <v>27</v>
      </c>
      <c r="E13" s="453">
        <v>26.8</v>
      </c>
      <c r="F13" s="454">
        <v>27.2</v>
      </c>
      <c r="G13" s="455">
        <v>26.9</v>
      </c>
      <c r="H13" s="453">
        <v>28.7</v>
      </c>
      <c r="I13" s="454">
        <v>29.8</v>
      </c>
      <c r="J13" s="455">
        <v>29</v>
      </c>
    </row>
    <row r="14" spans="1:10" ht="39" customHeight="1">
      <c r="A14" s="123" t="s">
        <v>121</v>
      </c>
      <c r="B14" s="456">
        <v>72.5</v>
      </c>
      <c r="C14" s="457">
        <v>68.3</v>
      </c>
      <c r="D14" s="458">
        <v>71.3</v>
      </c>
      <c r="E14" s="459">
        <v>72.7</v>
      </c>
      <c r="F14" s="460">
        <v>68</v>
      </c>
      <c r="G14" s="461">
        <v>71.4</v>
      </c>
      <c r="H14" s="459">
        <v>70.9</v>
      </c>
      <c r="I14" s="460">
        <v>65</v>
      </c>
      <c r="J14" s="461">
        <v>69.2</v>
      </c>
    </row>
    <row r="15" spans="1:10" ht="39" customHeight="1">
      <c r="A15" s="74" t="s">
        <v>122</v>
      </c>
      <c r="B15" s="462">
        <v>0.3</v>
      </c>
      <c r="C15" s="463">
        <v>2.2</v>
      </c>
      <c r="D15" s="464">
        <v>0.8</v>
      </c>
      <c r="E15" s="465">
        <v>0.4</v>
      </c>
      <c r="F15" s="466">
        <v>2.3</v>
      </c>
      <c r="G15" s="467">
        <v>0.9</v>
      </c>
      <c r="H15" s="465">
        <v>0.3</v>
      </c>
      <c r="I15" s="466">
        <v>2.6</v>
      </c>
      <c r="J15" s="467">
        <v>1</v>
      </c>
    </row>
    <row r="16" spans="1:10" ht="39" customHeight="1">
      <c r="A16" s="123" t="s">
        <v>123</v>
      </c>
      <c r="B16" s="456">
        <v>0.2</v>
      </c>
      <c r="C16" s="457">
        <v>2.5</v>
      </c>
      <c r="D16" s="458">
        <v>0.9</v>
      </c>
      <c r="E16" s="459">
        <v>0.1</v>
      </c>
      <c r="F16" s="460">
        <v>2.5</v>
      </c>
      <c r="G16" s="461">
        <v>0.8</v>
      </c>
      <c r="H16" s="459">
        <v>0.1</v>
      </c>
      <c r="I16" s="460">
        <v>2.6</v>
      </c>
      <c r="J16" s="461">
        <v>0.8</v>
      </c>
    </row>
    <row r="17" spans="1:20" s="4" customFormat="1" ht="39.75" customHeight="1">
      <c r="A17" s="102" t="s">
        <v>124</v>
      </c>
      <c r="B17" s="468">
        <v>100</v>
      </c>
      <c r="C17" s="468">
        <v>100</v>
      </c>
      <c r="D17" s="468">
        <v>100</v>
      </c>
      <c r="E17" s="468">
        <v>100</v>
      </c>
      <c r="F17" s="468">
        <v>100</v>
      </c>
      <c r="G17" s="468">
        <v>100</v>
      </c>
      <c r="H17" s="468">
        <f>SUM(H13:H16)</f>
        <v>100</v>
      </c>
      <c r="I17" s="468">
        <f>SUM(I13:I16)</f>
        <v>99.99999999999999</v>
      </c>
      <c r="J17" s="468">
        <f>SUM(J13:J16)</f>
        <v>100</v>
      </c>
      <c r="K17" s="57"/>
      <c r="L17" s="57"/>
      <c r="M17" s="57"/>
      <c r="N17" s="57"/>
      <c r="O17" s="57"/>
      <c r="P17" s="57"/>
      <c r="Q17" s="57"/>
      <c r="R17" s="57"/>
      <c r="S17" s="57"/>
      <c r="T17" s="57"/>
    </row>
    <row r="18" spans="1:20" s="4" customFormat="1" ht="14.25" customHeight="1">
      <c r="A18" s="263" t="s">
        <v>127</v>
      </c>
      <c r="B18" s="101"/>
      <c r="C18" s="101"/>
      <c r="D18" s="98"/>
      <c r="E18" s="101"/>
      <c r="F18" s="101"/>
      <c r="G18" s="101"/>
      <c r="H18" s="122"/>
      <c r="I18" s="101"/>
      <c r="J18" s="264" t="s">
        <v>282</v>
      </c>
      <c r="K18" s="57"/>
      <c r="L18" s="57"/>
      <c r="M18" s="57"/>
      <c r="N18" s="57"/>
      <c r="O18" s="57"/>
      <c r="P18" s="57"/>
      <c r="Q18" s="57"/>
      <c r="R18" s="57"/>
      <c r="S18" s="57"/>
      <c r="T18" s="57"/>
    </row>
    <row r="19" spans="1:10" s="167" customFormat="1" ht="12" customHeight="1">
      <c r="A19" s="261" t="s">
        <v>383</v>
      </c>
      <c r="B19" s="262"/>
      <c r="C19" s="262"/>
      <c r="D19" s="262"/>
      <c r="E19" s="170"/>
      <c r="F19" s="170"/>
      <c r="G19" s="618" t="s">
        <v>384</v>
      </c>
      <c r="H19" s="618"/>
      <c r="I19" s="618"/>
      <c r="J19" s="618"/>
    </row>
    <row r="20" s="264" customFormat="1" ht="15" customHeight="1">
      <c r="A20" s="263"/>
    </row>
    <row r="22" spans="11:20" s="318" customFormat="1" ht="15" customHeight="1">
      <c r="K22" s="24"/>
      <c r="L22" s="26"/>
      <c r="M22" s="26"/>
      <c r="N22" s="26"/>
      <c r="O22" s="26"/>
      <c r="P22" s="26"/>
      <c r="Q22" s="26"/>
      <c r="R22" s="26"/>
      <c r="S22" s="26"/>
      <c r="T22" s="26"/>
    </row>
    <row r="23" ht="15">
      <c r="G23" s="260"/>
    </row>
  </sheetData>
  <sheetProtection/>
  <mergeCells count="4">
    <mergeCell ref="E9:G9"/>
    <mergeCell ref="H9:J9"/>
    <mergeCell ref="G19:J19"/>
    <mergeCell ref="B9:D9"/>
  </mergeCells>
  <printOptions horizontalCentered="1" verticalCentered="1"/>
  <pageMargins left="0.25" right="0.25" top="0.37" bottom="0.33" header="0" footer="0.25"/>
  <pageSetup horizontalDpi="600" verticalDpi="600" orientation="landscape" paperSize="9" scale="91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2:W34"/>
  <sheetViews>
    <sheetView rightToLeft="1" view="pageBreakPreview" zoomScaleNormal="75" zoomScaleSheetLayoutView="100" zoomScalePageLayoutView="0" workbookViewId="0" topLeftCell="A1">
      <selection activeCell="A2" sqref="A2"/>
    </sheetView>
  </sheetViews>
  <sheetFormatPr defaultColWidth="9.140625" defaultRowHeight="12.75"/>
  <cols>
    <col min="1" max="1" width="22.7109375" style="51" customWidth="1"/>
    <col min="2" max="2" width="10.8515625" style="51" bestFit="1" customWidth="1"/>
    <col min="3" max="3" width="10.421875" style="51" bestFit="1" customWidth="1"/>
    <col min="4" max="4" width="11.140625" style="51" bestFit="1" customWidth="1"/>
    <col min="5" max="6" width="10.421875" style="51" bestFit="1" customWidth="1"/>
    <col min="7" max="8" width="10.8515625" style="51" bestFit="1" customWidth="1"/>
    <col min="9" max="9" width="10.28125" style="51" customWidth="1"/>
    <col min="10" max="10" width="11.00390625" style="51" bestFit="1" customWidth="1"/>
    <col min="11" max="11" width="27.7109375" style="51" customWidth="1"/>
    <col min="12" max="12" width="21.8515625" style="51" customWidth="1"/>
    <col min="13" max="23" width="9.140625" style="51" customWidth="1"/>
    <col min="24" max="16384" width="9.140625" style="2" customWidth="1"/>
  </cols>
  <sheetData>
    <row r="1" ht="40.5" customHeight="1"/>
    <row r="2" spans="1:23" s="111" customFormat="1" ht="21.75" customHeight="1">
      <c r="A2" s="103" t="s">
        <v>273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12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</row>
    <row r="3" spans="1:23" s="113" customFormat="1" ht="19.5" customHeight="1">
      <c r="A3" s="103" t="s">
        <v>306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3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</row>
    <row r="4" spans="1:23" s="113" customFormat="1" ht="20.25" customHeight="1">
      <c r="A4" s="103" t="s">
        <v>375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12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</row>
    <row r="5" spans="1:12" ht="18" customHeight="1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61"/>
    </row>
    <row r="6" spans="1:12" ht="24.75" customHeight="1">
      <c r="A6" s="188" t="s">
        <v>182</v>
      </c>
      <c r="L6" s="60"/>
    </row>
    <row r="7" spans="1:12" ht="18.75" customHeight="1">
      <c r="A7" s="124" t="s">
        <v>51</v>
      </c>
      <c r="B7" s="619" t="s">
        <v>274</v>
      </c>
      <c r="C7" s="620"/>
      <c r="D7" s="621"/>
      <c r="E7" s="114">
        <v>2014</v>
      </c>
      <c r="F7" s="114"/>
      <c r="G7" s="114"/>
      <c r="H7" s="619">
        <v>2015</v>
      </c>
      <c r="I7" s="620"/>
      <c r="J7" s="621"/>
      <c r="K7" s="125" t="s">
        <v>52</v>
      </c>
      <c r="L7" s="52"/>
    </row>
    <row r="8" spans="1:12" ht="18.75" customHeight="1">
      <c r="A8" s="126"/>
      <c r="B8" s="118" t="s">
        <v>1</v>
      </c>
      <c r="C8" s="118" t="s">
        <v>304</v>
      </c>
      <c r="D8" s="118" t="s">
        <v>3</v>
      </c>
      <c r="E8" s="118" t="s">
        <v>1</v>
      </c>
      <c r="F8" s="118" t="s">
        <v>304</v>
      </c>
      <c r="G8" s="118" t="s">
        <v>3</v>
      </c>
      <c r="H8" s="118" t="s">
        <v>1</v>
      </c>
      <c r="I8" s="118" t="s">
        <v>304</v>
      </c>
      <c r="J8" s="118" t="s">
        <v>3</v>
      </c>
      <c r="K8" s="127"/>
      <c r="L8" s="29"/>
    </row>
    <row r="9" spans="1:12" ht="18.75" customHeight="1">
      <c r="A9" s="128" t="s">
        <v>152</v>
      </c>
      <c r="B9" s="106" t="s">
        <v>292</v>
      </c>
      <c r="C9" s="106" t="s">
        <v>293</v>
      </c>
      <c r="D9" s="106" t="s">
        <v>4</v>
      </c>
      <c r="E9" s="106" t="s">
        <v>292</v>
      </c>
      <c r="F9" s="106" t="s">
        <v>293</v>
      </c>
      <c r="G9" s="106" t="s">
        <v>4</v>
      </c>
      <c r="H9" s="106" t="s">
        <v>292</v>
      </c>
      <c r="I9" s="106" t="s">
        <v>293</v>
      </c>
      <c r="J9" s="106" t="s">
        <v>4</v>
      </c>
      <c r="K9" s="129" t="s">
        <v>151</v>
      </c>
      <c r="L9" s="52"/>
    </row>
    <row r="10" spans="1:23" s="7" customFormat="1" ht="25.5" customHeight="1">
      <c r="A10" s="53" t="s">
        <v>37</v>
      </c>
      <c r="B10" s="470"/>
      <c r="C10" s="470"/>
      <c r="D10" s="471"/>
      <c r="E10" s="470"/>
      <c r="F10" s="470"/>
      <c r="G10" s="471"/>
      <c r="H10" s="470"/>
      <c r="I10" s="470"/>
      <c r="J10" s="471"/>
      <c r="K10" s="54" t="s">
        <v>307</v>
      </c>
      <c r="L10" s="99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</row>
    <row r="11" spans="1:23" s="7" customFormat="1" ht="25.5" customHeight="1">
      <c r="A11" s="131" t="s">
        <v>28</v>
      </c>
      <c r="B11" s="472">
        <v>94.7</v>
      </c>
      <c r="C11" s="472">
        <v>47.1</v>
      </c>
      <c r="D11" s="472">
        <v>81.7</v>
      </c>
      <c r="E11" s="472">
        <v>94.7</v>
      </c>
      <c r="F11" s="472">
        <v>47.1</v>
      </c>
      <c r="G11" s="472">
        <v>81.7</v>
      </c>
      <c r="H11" s="472">
        <v>94.8</v>
      </c>
      <c r="I11" s="472">
        <v>50.4</v>
      </c>
      <c r="J11" s="472">
        <v>82.4</v>
      </c>
      <c r="K11" s="132" t="s">
        <v>11</v>
      </c>
      <c r="L11" s="54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</row>
    <row r="12" spans="1:23" s="7" customFormat="1" ht="25.5" customHeight="1">
      <c r="A12" s="53" t="s">
        <v>45</v>
      </c>
      <c r="B12" s="454">
        <v>0.2</v>
      </c>
      <c r="C12" s="454">
        <v>0.4</v>
      </c>
      <c r="D12" s="454">
        <v>0.2</v>
      </c>
      <c r="E12" s="454">
        <v>0.2</v>
      </c>
      <c r="F12" s="454">
        <v>0.4</v>
      </c>
      <c r="G12" s="454">
        <v>0.2</v>
      </c>
      <c r="H12" s="454">
        <v>0.2</v>
      </c>
      <c r="I12" s="454">
        <v>0.5</v>
      </c>
      <c r="J12" s="454">
        <v>0.3</v>
      </c>
      <c r="K12" s="54" t="s">
        <v>12</v>
      </c>
      <c r="L12" s="54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</row>
    <row r="13" spans="1:23" s="7" customFormat="1" ht="25.5" customHeight="1">
      <c r="A13" s="133" t="s">
        <v>3</v>
      </c>
      <c r="B13" s="473">
        <v>94.9</v>
      </c>
      <c r="C13" s="473">
        <v>47.5</v>
      </c>
      <c r="D13" s="473">
        <v>81.9</v>
      </c>
      <c r="E13" s="473">
        <v>94.9</v>
      </c>
      <c r="F13" s="473">
        <v>47.5</v>
      </c>
      <c r="G13" s="473">
        <v>81.9</v>
      </c>
      <c r="H13" s="473">
        <f>SUM(H11:H12)</f>
        <v>95</v>
      </c>
      <c r="I13" s="473">
        <f>SUM(I11:I12)</f>
        <v>50.9</v>
      </c>
      <c r="J13" s="473">
        <f>SUM(J11:J12)</f>
        <v>82.7</v>
      </c>
      <c r="K13" s="134" t="s">
        <v>4</v>
      </c>
      <c r="L13" s="54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</row>
    <row r="14" spans="1:23" s="7" customFormat="1" ht="25.5" customHeight="1">
      <c r="A14" s="53" t="s">
        <v>107</v>
      </c>
      <c r="B14" s="454"/>
      <c r="C14" s="454"/>
      <c r="D14" s="454"/>
      <c r="E14" s="454"/>
      <c r="F14" s="454"/>
      <c r="G14" s="454"/>
      <c r="H14" s="454"/>
      <c r="I14" s="454"/>
      <c r="J14" s="454"/>
      <c r="K14" s="54" t="s">
        <v>308</v>
      </c>
      <c r="L14" s="99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</row>
    <row r="15" spans="1:23" s="7" customFormat="1" ht="25.5" customHeight="1">
      <c r="A15" s="131" t="s">
        <v>20</v>
      </c>
      <c r="B15" s="472" t="s">
        <v>9</v>
      </c>
      <c r="C15" s="472">
        <v>38.7</v>
      </c>
      <c r="D15" s="472">
        <v>10.6</v>
      </c>
      <c r="E15" s="472" t="s">
        <v>9</v>
      </c>
      <c r="F15" s="472">
        <v>38.7</v>
      </c>
      <c r="G15" s="472">
        <v>10.6</v>
      </c>
      <c r="H15" s="472" t="s">
        <v>9</v>
      </c>
      <c r="I15" s="472">
        <v>35.3</v>
      </c>
      <c r="J15" s="472">
        <v>9.9</v>
      </c>
      <c r="K15" s="132" t="s">
        <v>13</v>
      </c>
      <c r="L15" s="54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</row>
    <row r="16" spans="1:23" s="7" customFormat="1" ht="25.5" customHeight="1">
      <c r="A16" s="100" t="s">
        <v>35</v>
      </c>
      <c r="B16" s="454">
        <v>3.2</v>
      </c>
      <c r="C16" s="454">
        <v>8.8</v>
      </c>
      <c r="D16" s="454">
        <v>4.8</v>
      </c>
      <c r="E16" s="454">
        <v>3.2</v>
      </c>
      <c r="F16" s="454">
        <v>8.8</v>
      </c>
      <c r="G16" s="454">
        <v>4.8</v>
      </c>
      <c r="H16" s="454">
        <v>3.3</v>
      </c>
      <c r="I16" s="454">
        <v>9.3</v>
      </c>
      <c r="J16" s="454">
        <v>5</v>
      </c>
      <c r="K16" s="54" t="s">
        <v>14</v>
      </c>
      <c r="L16" s="54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</row>
    <row r="17" spans="1:23" s="7" customFormat="1" ht="25.5" customHeight="1">
      <c r="A17" s="131" t="s">
        <v>36</v>
      </c>
      <c r="B17" s="472">
        <v>1.1</v>
      </c>
      <c r="C17" s="472">
        <v>2.6</v>
      </c>
      <c r="D17" s="472">
        <v>1.5</v>
      </c>
      <c r="E17" s="472">
        <v>1.1</v>
      </c>
      <c r="F17" s="472">
        <v>2.6</v>
      </c>
      <c r="G17" s="472">
        <v>1.5</v>
      </c>
      <c r="H17" s="472">
        <v>0.9</v>
      </c>
      <c r="I17" s="472">
        <v>2.5</v>
      </c>
      <c r="J17" s="472">
        <v>1.3</v>
      </c>
      <c r="K17" s="132" t="s">
        <v>309</v>
      </c>
      <c r="L17" s="54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</row>
    <row r="18" spans="1:23" s="8" customFormat="1" ht="25.5" customHeight="1">
      <c r="A18" s="89" t="s">
        <v>3</v>
      </c>
      <c r="B18" s="468">
        <v>4.3</v>
      </c>
      <c r="C18" s="468">
        <v>50.1</v>
      </c>
      <c r="D18" s="468">
        <v>16.9</v>
      </c>
      <c r="E18" s="468">
        <v>4.3</v>
      </c>
      <c r="F18" s="468">
        <v>50.1</v>
      </c>
      <c r="G18" s="468">
        <v>16.9</v>
      </c>
      <c r="H18" s="468">
        <f>SUM(H16:H17)</f>
        <v>4.2</v>
      </c>
      <c r="I18" s="468">
        <f>SUM(I15:I17)</f>
        <v>47.099999999999994</v>
      </c>
      <c r="J18" s="468">
        <f>SUM(J15:J17)</f>
        <v>16.2</v>
      </c>
      <c r="K18" s="90" t="s">
        <v>4</v>
      </c>
      <c r="L18" s="54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</row>
    <row r="19" spans="1:23" s="11" customFormat="1" ht="25.5" customHeight="1">
      <c r="A19" s="168" t="s">
        <v>311</v>
      </c>
      <c r="B19" s="472"/>
      <c r="C19" s="472"/>
      <c r="D19" s="472"/>
      <c r="E19" s="472"/>
      <c r="F19" s="472"/>
      <c r="G19" s="472"/>
      <c r="H19" s="472"/>
      <c r="I19" s="472"/>
      <c r="J19" s="472"/>
      <c r="K19" s="132" t="s">
        <v>310</v>
      </c>
      <c r="L19" s="54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</row>
    <row r="20" spans="1:23" s="12" customFormat="1" ht="25.5" customHeight="1">
      <c r="A20" s="53" t="s">
        <v>98</v>
      </c>
      <c r="B20" s="455">
        <v>0.8</v>
      </c>
      <c r="C20" s="455">
        <v>2.4</v>
      </c>
      <c r="D20" s="455">
        <v>1.2</v>
      </c>
      <c r="E20" s="455">
        <v>0.8</v>
      </c>
      <c r="F20" s="455">
        <v>2.4</v>
      </c>
      <c r="G20" s="455">
        <v>1.2</v>
      </c>
      <c r="H20" s="455">
        <v>0.8</v>
      </c>
      <c r="I20" s="455">
        <v>2</v>
      </c>
      <c r="J20" s="455">
        <v>1.1</v>
      </c>
      <c r="K20" s="54" t="s">
        <v>312</v>
      </c>
      <c r="L20" s="54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</row>
    <row r="21" spans="1:23" s="8" customFormat="1" ht="25.5" customHeight="1">
      <c r="A21" s="135" t="s">
        <v>41</v>
      </c>
      <c r="B21" s="474">
        <v>100</v>
      </c>
      <c r="C21" s="474">
        <v>100</v>
      </c>
      <c r="D21" s="474">
        <v>100</v>
      </c>
      <c r="E21" s="474">
        <v>100</v>
      </c>
      <c r="F21" s="474">
        <v>100</v>
      </c>
      <c r="G21" s="474">
        <v>100</v>
      </c>
      <c r="H21" s="474">
        <v>100</v>
      </c>
      <c r="I21" s="474">
        <v>100</v>
      </c>
      <c r="J21" s="474">
        <v>100</v>
      </c>
      <c r="K21" s="136" t="s">
        <v>15</v>
      </c>
      <c r="L21" s="54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</row>
    <row r="22" spans="1:23" s="8" customFormat="1" ht="10.5" customHeight="1">
      <c r="A22" s="315" t="s">
        <v>391</v>
      </c>
      <c r="B22" s="394"/>
      <c r="C22" s="394"/>
      <c r="D22" s="394"/>
      <c r="E22" s="394"/>
      <c r="F22" s="394"/>
      <c r="G22" s="394"/>
      <c r="H22" s="394"/>
      <c r="I22" s="394"/>
      <c r="J22" s="394"/>
      <c r="K22" s="170" t="s">
        <v>392</v>
      </c>
      <c r="L22" s="395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</row>
    <row r="23" spans="1:20" s="398" customFormat="1" ht="12" customHeight="1">
      <c r="A23" s="261" t="s">
        <v>385</v>
      </c>
      <c r="B23" s="262"/>
      <c r="C23" s="262"/>
      <c r="D23" s="262"/>
      <c r="E23" s="396"/>
      <c r="F23" s="396"/>
      <c r="G23" s="396"/>
      <c r="H23" s="396"/>
      <c r="I23" s="396"/>
      <c r="J23" s="396"/>
      <c r="K23" s="397" t="s">
        <v>386</v>
      </c>
      <c r="L23" s="167"/>
      <c r="M23" s="167"/>
      <c r="N23" s="167"/>
      <c r="O23" s="167"/>
      <c r="P23" s="167"/>
      <c r="Q23" s="167"/>
      <c r="R23" s="167"/>
      <c r="S23" s="167"/>
      <c r="T23" s="167"/>
    </row>
    <row r="24" spans="1:10" ht="15">
      <c r="A24" s="383"/>
      <c r="E24" s="384"/>
      <c r="F24" s="384"/>
      <c r="G24" s="384"/>
      <c r="H24" s="384"/>
      <c r="I24" s="384"/>
      <c r="J24" s="384"/>
    </row>
    <row r="34" ht="15">
      <c r="H34" s="549"/>
    </row>
  </sheetData>
  <sheetProtection/>
  <mergeCells count="2">
    <mergeCell ref="B7:D7"/>
    <mergeCell ref="H7:J7"/>
  </mergeCells>
  <printOptions horizontalCentered="1" verticalCentered="1"/>
  <pageMargins left="0.1968503937007874" right="0.1968503937007874" top="0.5118110236220472" bottom="0.2362204724409449" header="0" footer="0.2362204724409449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Dubai Municipality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Chapter 01: Population and Vital Statistics</dc:title>
  <dc:subject/>
  <dc:creator>DUBAI MUNICIPALITY</dc:creator>
  <cp:keywords/>
  <dc:description/>
  <cp:lastModifiedBy>Afaf Kamal Mahmood</cp:lastModifiedBy>
  <cp:lastPrinted>2016-11-13T05:29:01Z</cp:lastPrinted>
  <dcterms:created xsi:type="dcterms:W3CDTF">1999-04-24T08:06:50Z</dcterms:created>
  <dcterms:modified xsi:type="dcterms:W3CDTF">2016-11-14T04:30:34Z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Publishing Ye">
    <vt:lpwstr>2015</vt:lpwstr>
  </property>
  <property fmtid="{D5CDD505-2E9C-101B-9397-08002B2CF9AE}" pid="4" name="Title ">
    <vt:lpwstr>الباب الأول- السكان</vt:lpwstr>
  </property>
  <property fmtid="{D5CDD505-2E9C-101B-9397-08002B2CF9AE}" pid="5" name="Thumbnail Ima">
    <vt:lpwstr/>
  </property>
  <property fmtid="{D5CDD505-2E9C-101B-9397-08002B2CF9AE}" pid="6" name="Quart">
    <vt:lpwstr/>
  </property>
  <property fmtid="{D5CDD505-2E9C-101B-9397-08002B2CF9AE}" pid="7" name="Description_">
    <vt:lpwstr/>
  </property>
  <property fmtid="{D5CDD505-2E9C-101B-9397-08002B2CF9AE}" pid="8" name="Sub Catego">
    <vt:lpwstr>5</vt:lpwstr>
  </property>
  <property fmtid="{D5CDD505-2E9C-101B-9397-08002B2CF9AE}" pid="9" name="Top">
    <vt:lpwstr>42;#Population and Vital Statistics</vt:lpwstr>
  </property>
  <property fmtid="{D5CDD505-2E9C-101B-9397-08002B2CF9AE}" pid="10" name="Langua">
    <vt:lpwstr>Both</vt:lpwstr>
  </property>
  <property fmtid="{D5CDD505-2E9C-101B-9397-08002B2CF9AE}" pid="11" name="Descriptio">
    <vt:lpwstr/>
  </property>
  <property fmtid="{D5CDD505-2E9C-101B-9397-08002B2CF9AE}" pid="12" name="Publishing Da">
    <vt:lpwstr>2015-01-01T00:00:00Z</vt:lpwstr>
  </property>
  <property fmtid="{D5CDD505-2E9C-101B-9397-08002B2CF9AE}" pid="13" name="Chapt">
    <vt:lpwstr>01</vt:lpwstr>
  </property>
</Properties>
</file>